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J:\上下水道課\水道課\08 県照会\岐阜県市町村課\☆経営比較分析表\H28.1.25【依頼】公営企業に係る「経営比較分析表」の分析等について(水道事業分)\提出用\修正後　H28.2.12\"/>
    </mc:Choice>
  </mc:AlternateContent>
  <workbookProtection workbookPassword="B501" lockStructure="1"/>
  <bookViews>
    <workbookView xWindow="240" yWindow="60" windowWidth="14940" windowHeight="7875"/>
  </bookViews>
  <sheets>
    <sheet name="法非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AQ10" i="4" s="1"/>
  <c r="T6" i="5"/>
  <c r="S6" i="5"/>
  <c r="AY8" i="4" s="1"/>
  <c r="R6" i="5"/>
  <c r="Q6" i="5"/>
  <c r="AI8" i="4" s="1"/>
  <c r="P6" i="5"/>
  <c r="O6" i="5"/>
  <c r="R10" i="4" s="1"/>
  <c r="N6" i="5"/>
  <c r="J10" i="4" s="1"/>
  <c r="M6" i="5"/>
  <c r="B10" i="4" s="1"/>
  <c r="L6" i="5"/>
  <c r="K6" i="5"/>
  <c r="R8" i="4" s="1"/>
  <c r="J6" i="5"/>
  <c r="J8" i="4" s="1"/>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I10" i="4"/>
  <c r="Z10" i="4"/>
  <c r="AQ8" i="4"/>
  <c r="Z8" i="4"/>
  <c r="B6" i="4"/>
  <c r="C10" i="5" l="1"/>
  <c r="D10" i="5"/>
  <c r="E10" i="5"/>
  <c r="B10" i="5"/>
</calcChain>
</file>

<file path=xl/sharedStrings.xml><?xml version="1.0" encoding="utf-8"?>
<sst xmlns="http://schemas.openxmlformats.org/spreadsheetml/2006/main" count="218" uniqueCount="108">
  <si>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</si>
  <si>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</si>
  <si>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</si>
  <si>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</si>
  <si>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</si>
  <si>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</si>
  <si>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</si>
  <si>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</si>
  <si>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</si>
  <si>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</si>
  <si>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</si>
  <si>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</si>
  <si>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</si>
  <si>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</si>
  <si>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</si>
  <si>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</si>
  <si>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</si>
  <si>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</si>
  <si>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</si>
  <si>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</si>
  <si>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</si>
  <si>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</si>
  <si>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</si>
  <si>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</si>
  <si>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</si>
  <si>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</si>
  <si>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</si>
  <si>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</si>
  <si>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</si>
  <si>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</si>
  <si>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</si>
  <si>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</si>
  <si>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</si>
  <si>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</si>
  <si>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</si>
  <si>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</si>
  <si>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</si>
  <si>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</si>
  <si>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</si>
  <si>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平成22年度から平成25年度における各指標の類似団体平均値は、当時の事業数を基に算出していますが、管路更新率については、平成26年度の事業数を基に類似団体平均値を算出しています。</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</si>
  <si>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</si>
  <si>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</si>
  <si>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</si>
  <si>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</si>
  <si>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</si>
  <si>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</si>
  <si>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</si>
  <si>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</si>
  <si>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</si>
  <si>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</si>
  <si>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</si>
  <si>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</si>
  <si>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</si>
  <si>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</si>
  <si>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</si>
  <si>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</si>
  <si>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</si>
  <si>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</si>
  <si>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</si>
  <si>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</si>
  <si>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</si>
  <si>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</si>
  <si>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</si>
  <si>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</si>
  <si>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</si>
  <si>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</si>
  <si>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</si>
  <si>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</si>
  <si>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</si>
  <si>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</si>
  <si>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</si>
  <si>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</si>
  <si>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</si>
  <si>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</si>
  <si>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</si>
  <si>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</si>
  <si>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</si>
  <si>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</si>
  <si>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</si>
  <si>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</si>
  <si>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</si>
  <si>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</si>
  <si>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</si>
  <si>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</si>
  <si>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</si>
  <si>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</si>
  <si>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</si>
  <si>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</si>
  <si>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</si>
  <si>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</si>
  <si>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</si>
  <si>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</si>
  <si>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</si>
  <si>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岐阜県　恵那市</t>
  </si>
  <si>
    <t>法非適用</t>
  </si>
  <si>
    <t>水道事業</t>
  </si>
  <si>
    <t>簡易水道事業</t>
  </si>
  <si>
    <t>D1</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</si>
  <si>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</si>
  <si>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</si>
  <si>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</si>
  <si>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</si>
  <si>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</si>
  <si>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</si>
  <si>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</si>
  <si>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③管路更新率（％）
　H22年度以降、類似団体平均を大きく下回っている。
　毎年ばらつきがあるため計画的に更新を進める。
　以上から、計画的に老朽管を更新する必要がある。</t>
    <rPh sb="1" eb="3">
      <t>カンロ</t>
    </rPh>
    <rPh sb="3" eb="5">
      <t>コウシン</t>
    </rPh>
    <rPh sb="5" eb="6">
      <t>リツ</t>
    </rPh>
    <rPh sb="14" eb="16">
      <t>ネンド</t>
    </rPh>
    <rPh sb="16" eb="18">
      <t>イコウ</t>
    </rPh>
    <rPh sb="26" eb="27">
      <t>オオ</t>
    </rPh>
    <rPh sb="29" eb="31">
      <t>シタマワ</t>
    </rPh>
    <rPh sb="64" eb="66">
      <t>イジョウ</t>
    </rPh>
    <rPh sb="69" eb="72">
      <t>ケイカクテキ</t>
    </rPh>
    <rPh sb="73" eb="76">
      <t>ロウキュウカン</t>
    </rPh>
    <rPh sb="77" eb="79">
      <t>コウシン</t>
    </rPh>
    <rPh sb="81" eb="83">
      <t>ヒツヨウ</t>
    </rPh>
    <phoneticPr fontId="4"/>
  </si>
  <si>
    <t>　全国平均、類似団体平均と比較してみると、経営状況は良いと思われる。
　しかし、人口減少による水需要の低下により給水収益は減少する見込みである。また、今後の施設更新及び老朽管更新については、固定資産台帳整備が重要であるため、早急に整備する必要がある。
　平成29年に上水道と統合するにあたり、減価償却費を把握する必要があるため、固定資産台帳整備が必要である。
　統合後、収益状況、財務状況が悪化することが見込まれるため、水道料金の設定についても見直す必要が出てくる見込みである。</t>
    <rPh sb="1" eb="3">
      <t>ゼンコク</t>
    </rPh>
    <rPh sb="3" eb="5">
      <t>ヘイキン</t>
    </rPh>
    <rPh sb="6" eb="8">
      <t>ルイジ</t>
    </rPh>
    <rPh sb="8" eb="10">
      <t>ダンタイ</t>
    </rPh>
    <rPh sb="10" eb="12">
      <t>ヘイキン</t>
    </rPh>
    <rPh sb="13" eb="15">
      <t>ヒカク</t>
    </rPh>
    <rPh sb="21" eb="23">
      <t>ケイエイ</t>
    </rPh>
    <rPh sb="23" eb="25">
      <t>ジョウキョウ</t>
    </rPh>
    <rPh sb="26" eb="27">
      <t>ヨ</t>
    </rPh>
    <rPh sb="29" eb="30">
      <t>オモ</t>
    </rPh>
    <rPh sb="56" eb="58">
      <t>キュウスイ</t>
    </rPh>
    <rPh sb="58" eb="60">
      <t>シュウエキ</t>
    </rPh>
    <rPh sb="61" eb="63">
      <t>ゲンショウ</t>
    </rPh>
    <rPh sb="65" eb="67">
      <t>ミコ</t>
    </rPh>
    <rPh sb="75" eb="77">
      <t>コンゴ</t>
    </rPh>
    <rPh sb="78" eb="80">
      <t>シセツ</t>
    </rPh>
    <rPh sb="80" eb="82">
      <t>コウシン</t>
    </rPh>
    <rPh sb="82" eb="83">
      <t>オヨ</t>
    </rPh>
    <rPh sb="84" eb="86">
      <t>ロウキュウ</t>
    </rPh>
    <rPh sb="86" eb="87">
      <t>カン</t>
    </rPh>
    <rPh sb="87" eb="89">
      <t>コウシン</t>
    </rPh>
    <rPh sb="95" eb="99">
      <t>コテイシサン</t>
    </rPh>
    <rPh sb="99" eb="101">
      <t>ダイチョウ</t>
    </rPh>
    <rPh sb="101" eb="103">
      <t>セイビ</t>
    </rPh>
    <rPh sb="104" eb="106">
      <t>ジュウヨウ</t>
    </rPh>
    <rPh sb="112" eb="114">
      <t>ソウキュウ</t>
    </rPh>
    <rPh sb="115" eb="117">
      <t>セイビ</t>
    </rPh>
    <rPh sb="119" eb="121">
      <t>ヒツヨウ</t>
    </rPh>
    <rPh sb="127" eb="129">
      <t>ヘイセイ</t>
    </rPh>
    <rPh sb="131" eb="132">
      <t>ネン</t>
    </rPh>
    <rPh sb="133" eb="136">
      <t>ジョウスイドウ</t>
    </rPh>
    <rPh sb="137" eb="139">
      <t>トウゴウ</t>
    </rPh>
    <rPh sb="146" eb="148">
      <t>ゲンカ</t>
    </rPh>
    <rPh sb="148" eb="151">
      <t>ショウキャクヒ</t>
    </rPh>
    <rPh sb="152" eb="154">
      <t>ハアク</t>
    </rPh>
    <rPh sb="156" eb="158">
      <t>ヒツヨウ</t>
    </rPh>
    <rPh sb="164" eb="168">
      <t>コテイシサン</t>
    </rPh>
    <rPh sb="168" eb="170">
      <t>ダイチョウ</t>
    </rPh>
    <rPh sb="170" eb="172">
      <t>セイビ</t>
    </rPh>
    <rPh sb="173" eb="175">
      <t>ヒツヨウ</t>
    </rPh>
    <rPh sb="181" eb="184">
      <t>トウゴウゴ</t>
    </rPh>
    <rPh sb="185" eb="187">
      <t>シュウエキ</t>
    </rPh>
    <rPh sb="187" eb="189">
      <t>ジョウキョウ</t>
    </rPh>
    <rPh sb="190" eb="192">
      <t>ザイム</t>
    </rPh>
    <rPh sb="192" eb="194">
      <t>ジョウキョウ</t>
    </rPh>
    <rPh sb="195" eb="197">
      <t>アッカ</t>
    </rPh>
    <rPh sb="202" eb="204">
      <t>ミコ</t>
    </rPh>
    <rPh sb="210" eb="212">
      <t>スイドウ</t>
    </rPh>
    <rPh sb="212" eb="214">
      <t>リョウキン</t>
    </rPh>
    <rPh sb="215" eb="217">
      <t>セッテイ</t>
    </rPh>
    <rPh sb="222" eb="224">
      <t>ミナオ</t>
    </rPh>
    <rPh sb="225" eb="227">
      <t>ヒツヨウ</t>
    </rPh>
    <rPh sb="228" eb="229">
      <t>デ</t>
    </rPh>
    <rPh sb="232" eb="234">
      <t>ミコ</t>
    </rPh>
    <phoneticPr fontId="4"/>
  </si>
  <si>
    <t>①収益的収支（％）
　類似団体平均を12.56上回り、H24年度から毎年数値が上昇している。
　また、一般会計からの繰入金は、基準内繰入金のみであるため、料金設定も現行のままで問題ないと思われる。
④企業債残高対給水収益比率（％）
　類似団体平均を若干下回る。平成26年度は、施設建設により起債借入額の増が影響し上昇。今後は下降見込み。
⑤料金回収率（％）
　H22年度以降、毎年上昇し類似団体平均を上回る。
　また、一般会計からの繰入金は、基準内繰入金のみであるため、料金設定も現行のままで問題ないと思われる。
⑥給水原価（円）
　H25年度までは、類似団体平均を大幅に上回っていたが、H26年度で、類似団体平均と同水準まで下る。建設事業費の増が影響したものと思われる。
⑦施設利用率（％）
　類似団体平均を上回っているものの、H22年度以降下降している。人口減少に伴う水需要の低下が影響しているものと思われる。今後も下降が予想されるため、井戸水併用している工場等へ水道水への切替えを進める。
⑧有収率（％）
　82%付近を推移し、類似団体平均を大幅に上回る。
　今後も継続的して漏水調査を実施する。
　以上から、経営の健全性、効率性は類似団体と比較して良いと思われる。</t>
    <rPh sb="1" eb="4">
      <t>シュウエキテキ</t>
    </rPh>
    <rPh sb="4" eb="6">
      <t>シュウシ</t>
    </rPh>
    <rPh sb="11" eb="13">
      <t>ルイジ</t>
    </rPh>
    <rPh sb="13" eb="15">
      <t>ダンタイ</t>
    </rPh>
    <rPh sb="15" eb="17">
      <t>ヘイキン</t>
    </rPh>
    <rPh sb="23" eb="25">
      <t>ウワマワ</t>
    </rPh>
    <rPh sb="30" eb="32">
      <t>ネンド</t>
    </rPh>
    <rPh sb="34" eb="36">
      <t>マイトシ</t>
    </rPh>
    <rPh sb="36" eb="38">
      <t>スウチ</t>
    </rPh>
    <rPh sb="39" eb="41">
      <t>ジョウショウ</t>
    </rPh>
    <rPh sb="51" eb="53">
      <t>イッパン</t>
    </rPh>
    <rPh sb="53" eb="55">
      <t>カイケイ</t>
    </rPh>
    <rPh sb="58" eb="61">
      <t>クリイレキン</t>
    </rPh>
    <rPh sb="63" eb="66">
      <t>キジュンナイ</t>
    </rPh>
    <rPh sb="66" eb="69">
      <t>クリイレキン</t>
    </rPh>
    <rPh sb="77" eb="79">
      <t>リョウキン</t>
    </rPh>
    <rPh sb="79" eb="81">
      <t>セッテイ</t>
    </rPh>
    <rPh sb="82" eb="84">
      <t>ゲンコウ</t>
    </rPh>
    <rPh sb="88" eb="90">
      <t>モンダイ</t>
    </rPh>
    <rPh sb="93" eb="94">
      <t>オモ</t>
    </rPh>
    <rPh sb="100" eb="103">
      <t>キギョウサイ</t>
    </rPh>
    <rPh sb="103" eb="105">
      <t>ザンダカ</t>
    </rPh>
    <rPh sb="105" eb="106">
      <t>タイ</t>
    </rPh>
    <rPh sb="106" eb="108">
      <t>キュウスイ</t>
    </rPh>
    <rPh sb="108" eb="110">
      <t>シュウエキ</t>
    </rPh>
    <rPh sb="110" eb="112">
      <t>ヒリツ</t>
    </rPh>
    <rPh sb="117" eb="119">
      <t>ルイジ</t>
    </rPh>
    <rPh sb="119" eb="121">
      <t>ダンタイ</t>
    </rPh>
    <rPh sb="121" eb="123">
      <t>ヘイキン</t>
    </rPh>
    <rPh sb="124" eb="126">
      <t>ジャッカン</t>
    </rPh>
    <rPh sb="126" eb="128">
      <t>シタマワ</t>
    </rPh>
    <rPh sb="130" eb="132">
      <t>ヘイセイ</t>
    </rPh>
    <rPh sb="134" eb="136">
      <t>ネンド</t>
    </rPh>
    <rPh sb="138" eb="140">
      <t>シセツ</t>
    </rPh>
    <rPh sb="140" eb="142">
      <t>ケンセツ</t>
    </rPh>
    <rPh sb="145" eb="147">
      <t>キサイ</t>
    </rPh>
    <rPh sb="147" eb="150">
      <t>カリイレガク</t>
    </rPh>
    <rPh sb="151" eb="152">
      <t>ゾウ</t>
    </rPh>
    <rPh sb="153" eb="155">
      <t>エイキョウ</t>
    </rPh>
    <rPh sb="156" eb="158">
      <t>ジョウショウ</t>
    </rPh>
    <rPh sb="159" eb="161">
      <t>コンゴ</t>
    </rPh>
    <rPh sb="162" eb="164">
      <t>カコウ</t>
    </rPh>
    <rPh sb="164" eb="166">
      <t>ミコ</t>
    </rPh>
    <rPh sb="170" eb="172">
      <t>リョウキン</t>
    </rPh>
    <rPh sb="172" eb="175">
      <t>カイシュウリツ</t>
    </rPh>
    <rPh sb="183" eb="185">
      <t>ネンド</t>
    </rPh>
    <rPh sb="185" eb="187">
      <t>イコウ</t>
    </rPh>
    <rPh sb="188" eb="190">
      <t>マイトシ</t>
    </rPh>
    <rPh sb="190" eb="192">
      <t>ジョウショウ</t>
    </rPh>
    <rPh sb="193" eb="195">
      <t>ルイジ</t>
    </rPh>
    <rPh sb="195" eb="197">
      <t>ダンタイ</t>
    </rPh>
    <rPh sb="197" eb="199">
      <t>ヘイキン</t>
    </rPh>
    <rPh sb="200" eb="202">
      <t>ウワマワ</t>
    </rPh>
    <rPh sb="258" eb="262">
      <t>キュウスイゲンカ</t>
    </rPh>
    <rPh sb="263" eb="264">
      <t>エン</t>
    </rPh>
    <rPh sb="270" eb="272">
      <t>ネンド</t>
    </rPh>
    <rPh sb="276" eb="278">
      <t>ルイジ</t>
    </rPh>
    <rPh sb="278" eb="280">
      <t>ダンタイ</t>
    </rPh>
    <rPh sb="280" eb="282">
      <t>ヘイキン</t>
    </rPh>
    <rPh sb="283" eb="285">
      <t>オオハバ</t>
    </rPh>
    <rPh sb="286" eb="288">
      <t>ウワマワ</t>
    </rPh>
    <rPh sb="297" eb="299">
      <t>ネンド</t>
    </rPh>
    <rPh sb="301" eb="303">
      <t>ルイジ</t>
    </rPh>
    <rPh sb="303" eb="305">
      <t>ダンタイ</t>
    </rPh>
    <rPh sb="313" eb="314">
      <t>サ</t>
    </rPh>
    <rPh sb="316" eb="318">
      <t>ケンセツ</t>
    </rPh>
    <rPh sb="318" eb="321">
      <t>ジギョウヒ</t>
    </rPh>
    <rPh sb="324" eb="326">
      <t>エイキョウ</t>
    </rPh>
    <rPh sb="338" eb="340">
      <t>シセツ</t>
    </rPh>
    <rPh sb="340" eb="343">
      <t>リヨウリツ</t>
    </rPh>
    <rPh sb="348" eb="350">
      <t>ルイジ</t>
    </rPh>
    <rPh sb="350" eb="352">
      <t>ダンタイ</t>
    </rPh>
    <rPh sb="352" eb="354">
      <t>ヘイキン</t>
    </rPh>
    <rPh sb="355" eb="357">
      <t>ウワマワ</t>
    </rPh>
    <rPh sb="368" eb="370">
      <t>ネンド</t>
    </rPh>
    <rPh sb="370" eb="372">
      <t>イコウ</t>
    </rPh>
    <rPh sb="372" eb="374">
      <t>カコウ</t>
    </rPh>
    <rPh sb="379" eb="381">
      <t>ジンコウ</t>
    </rPh>
    <rPh sb="381" eb="383">
      <t>ゲンショウ</t>
    </rPh>
    <rPh sb="384" eb="385">
      <t>トモナ</t>
    </rPh>
    <rPh sb="386" eb="387">
      <t>ミズ</t>
    </rPh>
    <rPh sb="387" eb="389">
      <t>ジュヨウ</t>
    </rPh>
    <rPh sb="390" eb="392">
      <t>テイカ</t>
    </rPh>
    <rPh sb="393" eb="395">
      <t>エイキョウ</t>
    </rPh>
    <rPh sb="402" eb="403">
      <t>オモ</t>
    </rPh>
    <rPh sb="407" eb="409">
      <t>コンゴ</t>
    </rPh>
    <rPh sb="410" eb="412">
      <t>カコウ</t>
    </rPh>
    <rPh sb="413" eb="415">
      <t>ヨソウ</t>
    </rPh>
    <rPh sb="421" eb="424">
      <t>イドミズ</t>
    </rPh>
    <rPh sb="424" eb="426">
      <t>ヘイヨウ</t>
    </rPh>
    <rPh sb="434" eb="437">
      <t>スイドウスイ</t>
    </rPh>
    <rPh sb="439" eb="441">
      <t>キリカエ</t>
    </rPh>
    <rPh sb="443" eb="444">
      <t>スス</t>
    </rPh>
    <rPh sb="449" eb="451">
      <t>ユウシュウ</t>
    </rPh>
    <rPh sb="451" eb="452">
      <t>リツ</t>
    </rPh>
    <rPh sb="460" eb="462">
      <t>フキン</t>
    </rPh>
    <rPh sb="463" eb="465">
      <t>スイイ</t>
    </rPh>
    <rPh sb="467" eb="469">
      <t>ルイジ</t>
    </rPh>
    <rPh sb="469" eb="471">
      <t>ダンタイ</t>
    </rPh>
    <rPh sb="471" eb="473">
      <t>ヘイキン</t>
    </rPh>
    <rPh sb="474" eb="476">
      <t>オオハバ</t>
    </rPh>
    <rPh sb="477" eb="479">
      <t>ウワマワ</t>
    </rPh>
    <rPh sb="483" eb="485">
      <t>コンゴ</t>
    </rPh>
    <rPh sb="486" eb="489">
      <t>ケイゾクテキ</t>
    </rPh>
    <rPh sb="496" eb="498">
      <t>ジッシ</t>
    </rPh>
    <rPh sb="504" eb="506">
      <t>イジョウ</t>
    </rPh>
    <rPh sb="509" eb="511">
      <t>ケイエイ</t>
    </rPh>
    <rPh sb="512" eb="515">
      <t>ケンゼンセイ</t>
    </rPh>
    <rPh sb="516" eb="519">
      <t>コウリツセイ</t>
    </rPh>
    <rPh sb="520" eb="522">
      <t>ルイジ</t>
    </rPh>
    <rPh sb="522" eb="524">
      <t>ダンタイ</t>
    </rPh>
    <rPh sb="525" eb="527">
      <t>ヒカク</t>
    </rPh>
    <rPh sb="532" eb="533">
      <t>オモ</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</si>
</sst>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0" fontId="0" fillId="2" borderId="5" xfId="0" applyFill="1" applyBorder="1">
      <alignment vertical="center"/>
    </xf>
    <xf numFmtId="179"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7.0000000000000007E-2</c:v>
                </c:pt>
                <c:pt idx="1">
                  <c:v>0.42</c:v>
                </c:pt>
                <c:pt idx="2">
                  <c:v>0.05</c:v>
                </c:pt>
                <c:pt idx="3">
                  <c:v>0.16</c:v>
                </c:pt>
                <c:pt idx="4">
                  <c:v>0.04</c:v>
                </c:pt>
              </c:numCache>
            </c:numRef>
          </c:val>
        </c:ser>
        <c:dLbls>
          <c:showLegendKey val="0"/>
          <c:showVal val="0"/>
          <c:showCatName val="0"/>
          <c:showSerName val="0"/>
          <c:showPercent val="0"/>
          <c:showBubbleSize val="0"/>
        </c:dLbls>
        <c:gapWidth val="150"/>
        <c:axId val="213970472"/>
        <c:axId val="213970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0.83</c:v>
                </c:pt>
                <c:pt idx="1">
                  <c:v>0.62</c:v>
                </c:pt>
                <c:pt idx="2">
                  <c:v>0.59</c:v>
                </c:pt>
                <c:pt idx="3">
                  <c:v>0.64</c:v>
                </c:pt>
                <c:pt idx="4">
                  <c:v>0.55000000000000004</c:v>
                </c:pt>
              </c:numCache>
            </c:numRef>
          </c:val>
          <c:smooth val="0"/>
        </c:ser>
        <c:dLbls>
          <c:showLegendKey val="0"/>
          <c:showVal val="0"/>
          <c:showCatName val="0"/>
          <c:showSerName val="0"/>
          <c:showPercent val="0"/>
          <c:showBubbleSize val="0"/>
        </c:dLbls>
        <c:marker val="1"/>
        <c:smooth val="0"/>
        <c:axId val="213970472"/>
        <c:axId val="213970856"/>
      </c:lineChart>
      <c:dateAx>
        <c:axId val="213970472"/>
        <c:scaling>
          <c:orientation val="minMax"/>
        </c:scaling>
        <c:delete val="1"/>
        <c:axPos val="b"/>
        <c:numFmt formatCode="ge" sourceLinked="1"/>
        <c:majorTickMark val="none"/>
        <c:minorTickMark val="none"/>
        <c:tickLblPos val="none"/>
        <c:crossAx val="213970856"/>
        <c:crosses val="autoZero"/>
        <c:auto val="1"/>
        <c:lblOffset val="100"/>
        <c:baseTimeUnit val="years"/>
      </c:dateAx>
      <c:valAx>
        <c:axId val="213970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3970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67.260000000000005</c:v>
                </c:pt>
                <c:pt idx="1">
                  <c:v>67.22</c:v>
                </c:pt>
                <c:pt idx="2">
                  <c:v>66</c:v>
                </c:pt>
                <c:pt idx="3">
                  <c:v>65.849999999999994</c:v>
                </c:pt>
                <c:pt idx="4">
                  <c:v>65.239999999999995</c:v>
                </c:pt>
              </c:numCache>
            </c:numRef>
          </c:val>
        </c:ser>
        <c:dLbls>
          <c:showLegendKey val="0"/>
          <c:showVal val="0"/>
          <c:showCatName val="0"/>
          <c:showSerName val="0"/>
          <c:showPercent val="0"/>
          <c:showBubbleSize val="0"/>
        </c:dLbls>
        <c:gapWidth val="150"/>
        <c:axId val="212339640"/>
        <c:axId val="212339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63.04</c:v>
                </c:pt>
                <c:pt idx="1">
                  <c:v>64.3</c:v>
                </c:pt>
                <c:pt idx="2">
                  <c:v>63.99</c:v>
                </c:pt>
                <c:pt idx="3">
                  <c:v>62.01</c:v>
                </c:pt>
                <c:pt idx="4">
                  <c:v>60.68</c:v>
                </c:pt>
              </c:numCache>
            </c:numRef>
          </c:val>
          <c:smooth val="0"/>
        </c:ser>
        <c:dLbls>
          <c:showLegendKey val="0"/>
          <c:showVal val="0"/>
          <c:showCatName val="0"/>
          <c:showSerName val="0"/>
          <c:showPercent val="0"/>
          <c:showBubbleSize val="0"/>
        </c:dLbls>
        <c:marker val="1"/>
        <c:smooth val="0"/>
        <c:axId val="212339640"/>
        <c:axId val="212339248"/>
      </c:lineChart>
      <c:dateAx>
        <c:axId val="212339640"/>
        <c:scaling>
          <c:orientation val="minMax"/>
        </c:scaling>
        <c:delete val="1"/>
        <c:axPos val="b"/>
        <c:numFmt formatCode="ge" sourceLinked="1"/>
        <c:majorTickMark val="none"/>
        <c:minorTickMark val="none"/>
        <c:tickLblPos val="none"/>
        <c:crossAx val="212339248"/>
        <c:crosses val="autoZero"/>
        <c:auto val="1"/>
        <c:lblOffset val="100"/>
        <c:baseTimeUnit val="years"/>
      </c:dateAx>
      <c:valAx>
        <c:axId val="212339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2339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81.72</c:v>
                </c:pt>
                <c:pt idx="1">
                  <c:v>81.98</c:v>
                </c:pt>
                <c:pt idx="2">
                  <c:v>82.54</c:v>
                </c:pt>
                <c:pt idx="3">
                  <c:v>82.42</c:v>
                </c:pt>
                <c:pt idx="4">
                  <c:v>81.11</c:v>
                </c:pt>
              </c:numCache>
            </c:numRef>
          </c:val>
        </c:ser>
        <c:dLbls>
          <c:showLegendKey val="0"/>
          <c:showVal val="0"/>
          <c:showCatName val="0"/>
          <c:showSerName val="0"/>
          <c:showPercent val="0"/>
          <c:showBubbleSize val="0"/>
        </c:dLbls>
        <c:gapWidth val="150"/>
        <c:axId val="212336504"/>
        <c:axId val="214818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78.06</c:v>
                </c:pt>
                <c:pt idx="1">
                  <c:v>76.38</c:v>
                </c:pt>
                <c:pt idx="2">
                  <c:v>76.260000000000005</c:v>
                </c:pt>
                <c:pt idx="3">
                  <c:v>75.8</c:v>
                </c:pt>
                <c:pt idx="4">
                  <c:v>75.760000000000005</c:v>
                </c:pt>
              </c:numCache>
            </c:numRef>
          </c:val>
          <c:smooth val="0"/>
        </c:ser>
        <c:dLbls>
          <c:showLegendKey val="0"/>
          <c:showVal val="0"/>
          <c:showCatName val="0"/>
          <c:showSerName val="0"/>
          <c:showPercent val="0"/>
          <c:showBubbleSize val="0"/>
        </c:dLbls>
        <c:marker val="1"/>
        <c:smooth val="0"/>
        <c:axId val="212336504"/>
        <c:axId val="214818184"/>
      </c:lineChart>
      <c:dateAx>
        <c:axId val="212336504"/>
        <c:scaling>
          <c:orientation val="minMax"/>
        </c:scaling>
        <c:delete val="1"/>
        <c:axPos val="b"/>
        <c:numFmt formatCode="ge" sourceLinked="1"/>
        <c:majorTickMark val="none"/>
        <c:minorTickMark val="none"/>
        <c:tickLblPos val="none"/>
        <c:crossAx val="214818184"/>
        <c:crosses val="autoZero"/>
        <c:auto val="1"/>
        <c:lblOffset val="100"/>
        <c:baseTimeUnit val="years"/>
      </c:dateAx>
      <c:valAx>
        <c:axId val="214818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2336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81.5</c:v>
                </c:pt>
                <c:pt idx="1">
                  <c:v>86.48</c:v>
                </c:pt>
                <c:pt idx="2">
                  <c:v>79.39</c:v>
                </c:pt>
                <c:pt idx="3">
                  <c:v>81.22</c:v>
                </c:pt>
                <c:pt idx="4">
                  <c:v>90.04</c:v>
                </c:pt>
              </c:numCache>
            </c:numRef>
          </c:val>
        </c:ser>
        <c:dLbls>
          <c:showLegendKey val="0"/>
          <c:showVal val="0"/>
          <c:showCatName val="0"/>
          <c:showSerName val="0"/>
          <c:showPercent val="0"/>
          <c:showBubbleSize val="0"/>
        </c:dLbls>
        <c:gapWidth val="150"/>
        <c:axId val="214001088"/>
        <c:axId val="214001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78.3</c:v>
                </c:pt>
                <c:pt idx="1">
                  <c:v>76.64</c:v>
                </c:pt>
                <c:pt idx="2">
                  <c:v>75.91</c:v>
                </c:pt>
                <c:pt idx="3">
                  <c:v>77.19</c:v>
                </c:pt>
                <c:pt idx="4">
                  <c:v>77.48</c:v>
                </c:pt>
              </c:numCache>
            </c:numRef>
          </c:val>
          <c:smooth val="0"/>
        </c:ser>
        <c:dLbls>
          <c:showLegendKey val="0"/>
          <c:showVal val="0"/>
          <c:showCatName val="0"/>
          <c:showSerName val="0"/>
          <c:showPercent val="0"/>
          <c:showBubbleSize val="0"/>
        </c:dLbls>
        <c:marker val="1"/>
        <c:smooth val="0"/>
        <c:axId val="214001088"/>
        <c:axId val="214001472"/>
      </c:lineChart>
      <c:dateAx>
        <c:axId val="214001088"/>
        <c:scaling>
          <c:orientation val="minMax"/>
        </c:scaling>
        <c:delete val="1"/>
        <c:axPos val="b"/>
        <c:numFmt formatCode="ge" sourceLinked="1"/>
        <c:majorTickMark val="none"/>
        <c:minorTickMark val="none"/>
        <c:tickLblPos val="none"/>
        <c:crossAx val="214001472"/>
        <c:crosses val="autoZero"/>
        <c:auto val="1"/>
        <c:lblOffset val="100"/>
        <c:baseTimeUnit val="years"/>
      </c:dateAx>
      <c:valAx>
        <c:axId val="214001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01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14865376"/>
        <c:axId val="214865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14865376"/>
        <c:axId val="214865760"/>
      </c:lineChart>
      <c:dateAx>
        <c:axId val="214865376"/>
        <c:scaling>
          <c:orientation val="minMax"/>
        </c:scaling>
        <c:delete val="1"/>
        <c:axPos val="b"/>
        <c:numFmt formatCode="ge" sourceLinked="1"/>
        <c:majorTickMark val="none"/>
        <c:minorTickMark val="none"/>
        <c:tickLblPos val="none"/>
        <c:crossAx val="214865760"/>
        <c:crosses val="autoZero"/>
        <c:auto val="1"/>
        <c:lblOffset val="100"/>
        <c:baseTimeUnit val="years"/>
      </c:dateAx>
      <c:valAx>
        <c:axId val="214865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865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12924152"/>
        <c:axId val="212334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12924152"/>
        <c:axId val="212334936"/>
      </c:lineChart>
      <c:dateAx>
        <c:axId val="212924152"/>
        <c:scaling>
          <c:orientation val="minMax"/>
        </c:scaling>
        <c:delete val="1"/>
        <c:axPos val="b"/>
        <c:numFmt formatCode="ge" sourceLinked="1"/>
        <c:majorTickMark val="none"/>
        <c:minorTickMark val="none"/>
        <c:tickLblPos val="none"/>
        <c:crossAx val="212334936"/>
        <c:crosses val="autoZero"/>
        <c:auto val="1"/>
        <c:lblOffset val="100"/>
        <c:baseTimeUnit val="years"/>
      </c:dateAx>
      <c:valAx>
        <c:axId val="212334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2924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12336896"/>
        <c:axId val="212337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12336896"/>
        <c:axId val="212337288"/>
      </c:lineChart>
      <c:dateAx>
        <c:axId val="212336896"/>
        <c:scaling>
          <c:orientation val="minMax"/>
        </c:scaling>
        <c:delete val="1"/>
        <c:axPos val="b"/>
        <c:numFmt formatCode="ge" sourceLinked="1"/>
        <c:majorTickMark val="none"/>
        <c:minorTickMark val="none"/>
        <c:tickLblPos val="none"/>
        <c:crossAx val="212337288"/>
        <c:crosses val="autoZero"/>
        <c:auto val="1"/>
        <c:lblOffset val="100"/>
        <c:baseTimeUnit val="years"/>
      </c:dateAx>
      <c:valAx>
        <c:axId val="212337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233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12340032"/>
        <c:axId val="212340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12340032"/>
        <c:axId val="212340424"/>
      </c:lineChart>
      <c:dateAx>
        <c:axId val="212340032"/>
        <c:scaling>
          <c:orientation val="minMax"/>
        </c:scaling>
        <c:delete val="1"/>
        <c:axPos val="b"/>
        <c:numFmt formatCode="ge" sourceLinked="1"/>
        <c:majorTickMark val="none"/>
        <c:minorTickMark val="none"/>
        <c:tickLblPos val="none"/>
        <c:crossAx val="212340424"/>
        <c:crosses val="autoZero"/>
        <c:auto val="1"/>
        <c:lblOffset val="100"/>
        <c:baseTimeUnit val="years"/>
      </c:dateAx>
      <c:valAx>
        <c:axId val="212340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2340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1435.02</c:v>
                </c:pt>
                <c:pt idx="1">
                  <c:v>1277.71</c:v>
                </c:pt>
                <c:pt idx="2">
                  <c:v>1217.54</c:v>
                </c:pt>
                <c:pt idx="3">
                  <c:v>1205.5999999999999</c:v>
                </c:pt>
                <c:pt idx="4">
                  <c:v>1258.6500000000001</c:v>
                </c:pt>
              </c:numCache>
            </c:numRef>
          </c:val>
        </c:ser>
        <c:dLbls>
          <c:showLegendKey val="0"/>
          <c:showVal val="0"/>
          <c:showCatName val="0"/>
          <c:showSerName val="0"/>
          <c:showPercent val="0"/>
          <c:showBubbleSize val="0"/>
        </c:dLbls>
        <c:gapWidth val="150"/>
        <c:axId val="214662472"/>
        <c:axId val="214662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1358.75</c:v>
                </c:pt>
                <c:pt idx="1">
                  <c:v>1355.28</c:v>
                </c:pt>
                <c:pt idx="2">
                  <c:v>1321.78</c:v>
                </c:pt>
                <c:pt idx="3">
                  <c:v>1326.51</c:v>
                </c:pt>
                <c:pt idx="4">
                  <c:v>1285.3599999999999</c:v>
                </c:pt>
              </c:numCache>
            </c:numRef>
          </c:val>
          <c:smooth val="0"/>
        </c:ser>
        <c:dLbls>
          <c:showLegendKey val="0"/>
          <c:showVal val="0"/>
          <c:showCatName val="0"/>
          <c:showSerName val="0"/>
          <c:showPercent val="0"/>
          <c:showBubbleSize val="0"/>
        </c:dLbls>
        <c:marker val="1"/>
        <c:smooth val="0"/>
        <c:axId val="214662472"/>
        <c:axId val="214662864"/>
      </c:lineChart>
      <c:dateAx>
        <c:axId val="214662472"/>
        <c:scaling>
          <c:orientation val="minMax"/>
        </c:scaling>
        <c:delete val="1"/>
        <c:axPos val="b"/>
        <c:numFmt formatCode="ge" sourceLinked="1"/>
        <c:majorTickMark val="none"/>
        <c:minorTickMark val="none"/>
        <c:tickLblPos val="none"/>
        <c:crossAx val="214662864"/>
        <c:crosses val="autoZero"/>
        <c:auto val="1"/>
        <c:lblOffset val="100"/>
        <c:baseTimeUnit val="years"/>
      </c:dateAx>
      <c:valAx>
        <c:axId val="214662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662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59.1</c:v>
                </c:pt>
                <c:pt idx="1">
                  <c:v>59.24</c:v>
                </c:pt>
                <c:pt idx="2">
                  <c:v>60.44</c:v>
                </c:pt>
                <c:pt idx="3">
                  <c:v>61.3</c:v>
                </c:pt>
                <c:pt idx="4">
                  <c:v>66.849999999999994</c:v>
                </c:pt>
              </c:numCache>
            </c:numRef>
          </c:val>
        </c:ser>
        <c:dLbls>
          <c:showLegendKey val="0"/>
          <c:showVal val="0"/>
          <c:showCatName val="0"/>
          <c:showSerName val="0"/>
          <c:showPercent val="0"/>
          <c:showBubbleSize val="0"/>
        </c:dLbls>
        <c:gapWidth val="150"/>
        <c:axId val="214664040"/>
        <c:axId val="214664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57.18</c:v>
                </c:pt>
                <c:pt idx="1">
                  <c:v>54.56</c:v>
                </c:pt>
                <c:pt idx="2">
                  <c:v>54.57</c:v>
                </c:pt>
                <c:pt idx="3">
                  <c:v>54.4</c:v>
                </c:pt>
                <c:pt idx="4">
                  <c:v>54.45</c:v>
                </c:pt>
              </c:numCache>
            </c:numRef>
          </c:val>
          <c:smooth val="0"/>
        </c:ser>
        <c:dLbls>
          <c:showLegendKey val="0"/>
          <c:showVal val="0"/>
          <c:showCatName val="0"/>
          <c:showSerName val="0"/>
          <c:showPercent val="0"/>
          <c:showBubbleSize val="0"/>
        </c:dLbls>
        <c:marker val="1"/>
        <c:smooth val="0"/>
        <c:axId val="214664040"/>
        <c:axId val="214664432"/>
      </c:lineChart>
      <c:dateAx>
        <c:axId val="214664040"/>
        <c:scaling>
          <c:orientation val="minMax"/>
        </c:scaling>
        <c:delete val="1"/>
        <c:axPos val="b"/>
        <c:numFmt formatCode="ge" sourceLinked="1"/>
        <c:majorTickMark val="none"/>
        <c:minorTickMark val="none"/>
        <c:tickLblPos val="none"/>
        <c:crossAx val="214664432"/>
        <c:crosses val="autoZero"/>
        <c:auto val="1"/>
        <c:lblOffset val="100"/>
        <c:baseTimeUnit val="years"/>
      </c:dateAx>
      <c:valAx>
        <c:axId val="214664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664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319.14</c:v>
                </c:pt>
                <c:pt idx="1">
                  <c:v>337.09</c:v>
                </c:pt>
                <c:pt idx="2">
                  <c:v>345.69</c:v>
                </c:pt>
                <c:pt idx="3">
                  <c:v>353.45</c:v>
                </c:pt>
                <c:pt idx="4">
                  <c:v>335.24</c:v>
                </c:pt>
              </c:numCache>
            </c:numRef>
          </c:val>
        </c:ser>
        <c:dLbls>
          <c:showLegendKey val="0"/>
          <c:showVal val="0"/>
          <c:showCatName val="0"/>
          <c:showSerName val="0"/>
          <c:showPercent val="0"/>
          <c:showBubbleSize val="0"/>
        </c:dLbls>
        <c:gapWidth val="150"/>
        <c:axId val="214665608"/>
        <c:axId val="214666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295.62</c:v>
                </c:pt>
                <c:pt idx="1">
                  <c:v>314.44</c:v>
                </c:pt>
                <c:pt idx="2">
                  <c:v>318.02999999999997</c:v>
                </c:pt>
                <c:pt idx="3">
                  <c:v>325.14</c:v>
                </c:pt>
                <c:pt idx="4">
                  <c:v>332.75</c:v>
                </c:pt>
              </c:numCache>
            </c:numRef>
          </c:val>
          <c:smooth val="0"/>
        </c:ser>
        <c:dLbls>
          <c:showLegendKey val="0"/>
          <c:showVal val="0"/>
          <c:showCatName val="0"/>
          <c:showSerName val="0"/>
          <c:showPercent val="0"/>
          <c:showBubbleSize val="0"/>
        </c:dLbls>
        <c:marker val="1"/>
        <c:smooth val="0"/>
        <c:axId val="214665608"/>
        <c:axId val="214666000"/>
      </c:lineChart>
      <c:dateAx>
        <c:axId val="214665608"/>
        <c:scaling>
          <c:orientation val="minMax"/>
        </c:scaling>
        <c:delete val="1"/>
        <c:axPos val="b"/>
        <c:numFmt formatCode="ge" sourceLinked="1"/>
        <c:majorTickMark val="none"/>
        <c:minorTickMark val="none"/>
        <c:tickLblPos val="none"/>
        <c:crossAx val="214666000"/>
        <c:crosses val="autoZero"/>
        <c:auto val="1"/>
        <c:lblOffset val="100"/>
        <c:baseTimeUnit val="years"/>
      </c:dateAx>
      <c:valAx>
        <c:axId val="214666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665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5C5551-6BC5-448F-A607-3D12B8B59C7F}" type="TxLink">
            <a:rPr kumimoji="1" lang="en-US" altLang="en-US" sz="900" b="0" i="0" u="none" strike="noStrike">
              <a:solidFill>
                <a:srgbClr val="000000"/>
              </a:solidFill>
              <a:latin typeface="ＭＳ ゴシック" pitchFamily="49" charset="-128"/>
              <a:ea typeface="ＭＳ ゴシック" pitchFamily="49" charset="-128"/>
            </a:rPr>
            <a:pPr algn="r"/>
            <a:t>【76.03】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A7864B-ACF3-481F-B050-61B73191253B}" type="TxLink">
            <a:rPr kumimoji="1" lang="en-US" altLang="en-US" sz="900" b="0" i="0" u="none" strike="noStrike">
              <a:solidFill>
                <a:srgbClr val="000000"/>
              </a:solidFill>
              <a:latin typeface="ＭＳ ゴシック" pitchFamily="49" charset="-128"/>
              <a:ea typeface="ＭＳ ゴシック" pitchFamily="49" charset="-128"/>
            </a:rPr>
            <a:pPr algn="r"/>
            <a:t>【1,239.32】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EA00AD4-712F-48B4-8AC6-D165EE501A5A}" type="TxLink">
            <a:rPr kumimoji="1" lang="en-US" altLang="en-US" sz="900" b="0" i="0" u="none" strike="noStrike">
              <a:solidFill>
                <a:srgbClr val="000000"/>
              </a:solidFill>
              <a:latin typeface="ＭＳ ゴシック" pitchFamily="49" charset="-128"/>
              <a:ea typeface="ＭＳ ゴシック" pitchFamily="49" charset="-128"/>
            </a:rPr>
            <a:pPr algn="r"/>
            <a:t>【75.39】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36CBBAC-41F3-4693-A3B2-EDF36D77586E}" type="TxLink">
            <a:rPr kumimoji="1" lang="en-US" altLang="en-US" sz="900" b="0" i="0" u="none" strike="noStrike">
              <a:solidFill>
                <a:srgbClr val="000000"/>
              </a:solidFill>
              <a:latin typeface="ＭＳ ゴシック" pitchFamily="49" charset="-128"/>
              <a:ea typeface="ＭＳ ゴシック" pitchFamily="49" charset="-128"/>
            </a:rPr>
            <a:pPr algn="r"/>
            <a:t>【58.19】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416C90C-C1F4-4DC9-ABA9-4A5B4038DED3}" type="TxLink">
            <a:rPr kumimoji="1" lang="en-US" altLang="en-US" sz="900" b="0" i="0" u="none" strike="noStrike">
              <a:solidFill>
                <a:srgbClr val="000000"/>
              </a:solidFill>
              <a:latin typeface="ＭＳ ゴシック" pitchFamily="49" charset="-128"/>
              <a:ea typeface="ＭＳ ゴシック" pitchFamily="49" charset="-128"/>
            </a:rPr>
            <a:pPr algn="r"/>
            <a:t>【476.46】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73F2C93-BBF4-47A9-AB7E-81D1582D3EDB}" type="TxLink">
            <a:rPr kumimoji="1" lang="en-US" altLang="en-US" sz="900" b="0" i="0" u="none" strike="noStrike">
              <a:solidFill>
                <a:srgbClr val="000000"/>
              </a:solidFill>
              <a:latin typeface="ＭＳ ゴシック" pitchFamily="49" charset="-128"/>
              <a:ea typeface="ＭＳ ゴシック" pitchFamily="49" charset="-128"/>
            </a:rPr>
            <a:pPr algn="r"/>
            <a:t>【36.33】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C584A1D-6D2A-4B72-85F2-F54367919097}" type="TxLink">
            <a:rPr kumimoji="1" lang="en-US" altLang="en-US" sz="900" b="0" i="0" u="none" strike="noStrike">
              <a:solidFill>
                <a:srgbClr val="000000"/>
              </a:solidFill>
              <a:latin typeface="ＭＳ ゴシック" pitchFamily="49" charset="-128"/>
              <a:ea typeface="ＭＳ ゴシック" pitchFamily="49" charset="-128"/>
            </a:rPr>
            <a:pPr algn="r"/>
            <a:t>【0.74】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F7" zoomScale="85" zoomScaleNormal="85" workbookViewId="0">
      <selection activeCell="CA16" sqref="CA16"/>
    </sheetView>
  </sheetViews>
  <sheetFormatPr defaultColWidth="2.625" defaultRowHeight="13.5"/>
  <cols>
    <col min="1" max="1" width="2.625" customWidth="1"/>
    <col min="2" max="62" width="3.75" customWidth="1"/>
    <col min="64" max="77" width="3.125" customWidth="1"/>
    <col min="78" max="78" width="9.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7" t="str">
        <f>データ!H6</f>
        <v>岐阜県　恵那市</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7"/>
      <c r="AE6" s="77"/>
      <c r="AF6" s="77"/>
      <c r="AG6" s="77"/>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8" t="s">
        <v>1</v>
      </c>
      <c r="C7" s="79"/>
      <c r="D7" s="79"/>
      <c r="E7" s="79"/>
      <c r="F7" s="79"/>
      <c r="G7" s="79"/>
      <c r="H7" s="79"/>
      <c r="I7" s="80"/>
      <c r="J7" s="78" t="s">
        <v>2</v>
      </c>
      <c r="K7" s="79"/>
      <c r="L7" s="79"/>
      <c r="M7" s="79"/>
      <c r="N7" s="79"/>
      <c r="O7" s="79"/>
      <c r="P7" s="79"/>
      <c r="Q7" s="80"/>
      <c r="R7" s="78" t="s">
        <v>3</v>
      </c>
      <c r="S7" s="79"/>
      <c r="T7" s="79"/>
      <c r="U7" s="79"/>
      <c r="V7" s="79"/>
      <c r="W7" s="79"/>
      <c r="X7" s="79"/>
      <c r="Y7" s="80"/>
      <c r="Z7" s="78" t="s">
        <v>4</v>
      </c>
      <c r="AA7" s="79"/>
      <c r="AB7" s="79"/>
      <c r="AC7" s="79"/>
      <c r="AD7" s="79"/>
      <c r="AE7" s="79"/>
      <c r="AF7" s="79"/>
      <c r="AG7" s="80"/>
      <c r="AH7" s="3"/>
      <c r="AI7" s="78" t="s">
        <v>5</v>
      </c>
      <c r="AJ7" s="79"/>
      <c r="AK7" s="79"/>
      <c r="AL7" s="79"/>
      <c r="AM7" s="79"/>
      <c r="AN7" s="79"/>
      <c r="AO7" s="79"/>
      <c r="AP7" s="80"/>
      <c r="AQ7" s="67" t="s">
        <v>6</v>
      </c>
      <c r="AR7" s="67"/>
      <c r="AS7" s="67"/>
      <c r="AT7" s="67"/>
      <c r="AU7" s="67"/>
      <c r="AV7" s="67"/>
      <c r="AW7" s="67"/>
      <c r="AX7" s="67"/>
      <c r="AY7" s="67" t="s">
        <v>7</v>
      </c>
      <c r="AZ7" s="67"/>
      <c r="BA7" s="67"/>
      <c r="BB7" s="67"/>
      <c r="BC7" s="67"/>
      <c r="BD7" s="67"/>
      <c r="BE7" s="67"/>
      <c r="BF7" s="67"/>
      <c r="BG7" s="3"/>
      <c r="BH7" s="3"/>
      <c r="BI7" s="3"/>
      <c r="BJ7" s="3"/>
      <c r="BK7" s="3"/>
      <c r="BL7" s="4" t="s">
        <v>8</v>
      </c>
      <c r="BM7" s="5"/>
      <c r="BN7" s="5"/>
      <c r="BO7" s="5"/>
      <c r="BP7" s="5"/>
      <c r="BQ7" s="5"/>
      <c r="BR7" s="5"/>
      <c r="BS7" s="5"/>
      <c r="BT7" s="5"/>
      <c r="BU7" s="5"/>
      <c r="BV7" s="5"/>
      <c r="BW7" s="5"/>
      <c r="BX7" s="5"/>
      <c r="BY7" s="6"/>
    </row>
    <row r="8" spans="1:78" ht="18.75" customHeight="1">
      <c r="A8" s="2"/>
      <c r="B8" s="70" t="str">
        <f>データ!I6</f>
        <v>法非適用</v>
      </c>
      <c r="C8" s="71"/>
      <c r="D8" s="71"/>
      <c r="E8" s="71"/>
      <c r="F8" s="71"/>
      <c r="G8" s="71"/>
      <c r="H8" s="71"/>
      <c r="I8" s="72"/>
      <c r="J8" s="70" t="str">
        <f>データ!J6</f>
        <v>水道事業</v>
      </c>
      <c r="K8" s="71"/>
      <c r="L8" s="71"/>
      <c r="M8" s="71"/>
      <c r="N8" s="71"/>
      <c r="O8" s="71"/>
      <c r="P8" s="71"/>
      <c r="Q8" s="72"/>
      <c r="R8" s="70" t="str">
        <f>データ!K6</f>
        <v>簡易水道事業</v>
      </c>
      <c r="S8" s="71"/>
      <c r="T8" s="71"/>
      <c r="U8" s="71"/>
      <c r="V8" s="71"/>
      <c r="W8" s="71"/>
      <c r="X8" s="71"/>
      <c r="Y8" s="72"/>
      <c r="Z8" s="70" t="str">
        <f>データ!L6</f>
        <v>D1</v>
      </c>
      <c r="AA8" s="71"/>
      <c r="AB8" s="71"/>
      <c r="AC8" s="71"/>
      <c r="AD8" s="71"/>
      <c r="AE8" s="71"/>
      <c r="AF8" s="71"/>
      <c r="AG8" s="72"/>
      <c r="AH8" s="3"/>
      <c r="AI8" s="73">
        <f>データ!Q6</f>
        <v>53052</v>
      </c>
      <c r="AJ8" s="74"/>
      <c r="AK8" s="74"/>
      <c r="AL8" s="74"/>
      <c r="AM8" s="74"/>
      <c r="AN8" s="74"/>
      <c r="AO8" s="74"/>
      <c r="AP8" s="75"/>
      <c r="AQ8" s="56">
        <f>データ!R6</f>
        <v>504.24</v>
      </c>
      <c r="AR8" s="56"/>
      <c r="AS8" s="56"/>
      <c r="AT8" s="56"/>
      <c r="AU8" s="56"/>
      <c r="AV8" s="56"/>
      <c r="AW8" s="56"/>
      <c r="AX8" s="56"/>
      <c r="AY8" s="56">
        <f>データ!S6</f>
        <v>105.21</v>
      </c>
      <c r="AZ8" s="56"/>
      <c r="BA8" s="56"/>
      <c r="BB8" s="56"/>
      <c r="BC8" s="56"/>
      <c r="BD8" s="56"/>
      <c r="BE8" s="56"/>
      <c r="BF8" s="56"/>
      <c r="BG8" s="3"/>
      <c r="BH8" s="3"/>
      <c r="BI8" s="3"/>
      <c r="BJ8" s="3"/>
      <c r="BK8" s="3"/>
      <c r="BL8" s="65" t="s">
        <v>9</v>
      </c>
      <c r="BM8" s="66"/>
      <c r="BN8" s="7" t="s">
        <v>10</v>
      </c>
      <c r="BO8" s="8"/>
      <c r="BP8" s="8"/>
      <c r="BQ8" s="8"/>
      <c r="BR8" s="8"/>
      <c r="BS8" s="8"/>
      <c r="BT8" s="8"/>
      <c r="BU8" s="8"/>
      <c r="BV8" s="8"/>
      <c r="BW8" s="8"/>
      <c r="BX8" s="8"/>
      <c r="BY8" s="9"/>
    </row>
    <row r="9" spans="1:78" ht="18.75" customHeight="1">
      <c r="A9" s="2"/>
      <c r="B9" s="67" t="s">
        <v>11</v>
      </c>
      <c r="C9" s="67"/>
      <c r="D9" s="67"/>
      <c r="E9" s="67"/>
      <c r="F9" s="67"/>
      <c r="G9" s="67"/>
      <c r="H9" s="67"/>
      <c r="I9" s="67"/>
      <c r="J9" s="67" t="s">
        <v>12</v>
      </c>
      <c r="K9" s="67"/>
      <c r="L9" s="67"/>
      <c r="M9" s="67"/>
      <c r="N9" s="67"/>
      <c r="O9" s="67"/>
      <c r="P9" s="67"/>
      <c r="Q9" s="67"/>
      <c r="R9" s="67" t="s">
        <v>13</v>
      </c>
      <c r="S9" s="67"/>
      <c r="T9" s="67"/>
      <c r="U9" s="67"/>
      <c r="V9" s="67"/>
      <c r="W9" s="67"/>
      <c r="X9" s="67"/>
      <c r="Y9" s="67"/>
      <c r="Z9" s="67" t="s">
        <v>14</v>
      </c>
      <c r="AA9" s="67"/>
      <c r="AB9" s="67"/>
      <c r="AC9" s="67"/>
      <c r="AD9" s="67"/>
      <c r="AE9" s="67"/>
      <c r="AF9" s="67"/>
      <c r="AG9" s="67"/>
      <c r="AH9" s="3"/>
      <c r="AI9" s="67" t="s">
        <v>15</v>
      </c>
      <c r="AJ9" s="67"/>
      <c r="AK9" s="67"/>
      <c r="AL9" s="67"/>
      <c r="AM9" s="67"/>
      <c r="AN9" s="67"/>
      <c r="AO9" s="67"/>
      <c r="AP9" s="67"/>
      <c r="AQ9" s="67" t="s">
        <v>16</v>
      </c>
      <c r="AR9" s="67"/>
      <c r="AS9" s="67"/>
      <c r="AT9" s="67"/>
      <c r="AU9" s="67"/>
      <c r="AV9" s="67"/>
      <c r="AW9" s="67"/>
      <c r="AX9" s="67"/>
      <c r="AY9" s="67" t="s">
        <v>17</v>
      </c>
      <c r="AZ9" s="67"/>
      <c r="BA9" s="67"/>
      <c r="BB9" s="67"/>
      <c r="BC9" s="67"/>
      <c r="BD9" s="67"/>
      <c r="BE9" s="67"/>
      <c r="BF9" s="67"/>
      <c r="BG9" s="3"/>
      <c r="BH9" s="3"/>
      <c r="BI9" s="3"/>
      <c r="BJ9" s="3"/>
      <c r="BK9" s="3"/>
      <c r="BL9" s="68" t="s">
        <v>18</v>
      </c>
      <c r="BM9" s="69"/>
      <c r="BN9" s="10" t="s">
        <v>19</v>
      </c>
      <c r="BO9" s="11"/>
      <c r="BP9" s="11"/>
      <c r="BQ9" s="11"/>
      <c r="BR9" s="11"/>
      <c r="BS9" s="11"/>
      <c r="BT9" s="11"/>
      <c r="BU9" s="11"/>
      <c r="BV9" s="11"/>
      <c r="BW9" s="11"/>
      <c r="BX9" s="11"/>
      <c r="BY9" s="12"/>
    </row>
    <row r="10" spans="1:78" ht="18.75" customHeight="1">
      <c r="A10" s="2"/>
      <c r="B10" s="56" t="str">
        <f>データ!M6</f>
        <v>-</v>
      </c>
      <c r="C10" s="56"/>
      <c r="D10" s="56"/>
      <c r="E10" s="56"/>
      <c r="F10" s="56"/>
      <c r="G10" s="56"/>
      <c r="H10" s="56"/>
      <c r="I10" s="56"/>
      <c r="J10" s="56" t="str">
        <f>データ!N6</f>
        <v>該当数値なし</v>
      </c>
      <c r="K10" s="56"/>
      <c r="L10" s="56"/>
      <c r="M10" s="56"/>
      <c r="N10" s="56"/>
      <c r="O10" s="56"/>
      <c r="P10" s="56"/>
      <c r="Q10" s="56"/>
      <c r="R10" s="56">
        <f>データ!O6</f>
        <v>39.49</v>
      </c>
      <c r="S10" s="56"/>
      <c r="T10" s="56"/>
      <c r="U10" s="56"/>
      <c r="V10" s="56"/>
      <c r="W10" s="56"/>
      <c r="X10" s="56"/>
      <c r="Y10" s="56"/>
      <c r="Z10" s="64">
        <f>データ!P6</f>
        <v>3466</v>
      </c>
      <c r="AA10" s="64"/>
      <c r="AB10" s="64"/>
      <c r="AC10" s="64"/>
      <c r="AD10" s="64"/>
      <c r="AE10" s="64"/>
      <c r="AF10" s="64"/>
      <c r="AG10" s="64"/>
      <c r="AH10" s="2"/>
      <c r="AI10" s="64">
        <f>データ!T6</f>
        <v>20676</v>
      </c>
      <c r="AJ10" s="64"/>
      <c r="AK10" s="64"/>
      <c r="AL10" s="64"/>
      <c r="AM10" s="64"/>
      <c r="AN10" s="64"/>
      <c r="AO10" s="64"/>
      <c r="AP10" s="64"/>
      <c r="AQ10" s="56">
        <f>データ!U6</f>
        <v>68.099999999999994</v>
      </c>
      <c r="AR10" s="56"/>
      <c r="AS10" s="56"/>
      <c r="AT10" s="56"/>
      <c r="AU10" s="56"/>
      <c r="AV10" s="56"/>
      <c r="AW10" s="56"/>
      <c r="AX10" s="56"/>
      <c r="AY10" s="56">
        <f>データ!V6</f>
        <v>303.61</v>
      </c>
      <c r="AZ10" s="56"/>
      <c r="BA10" s="56"/>
      <c r="BB10" s="56"/>
      <c r="BC10" s="56"/>
      <c r="BD10" s="56"/>
      <c r="BE10" s="56"/>
      <c r="BF10" s="56"/>
      <c r="BG10" s="3"/>
      <c r="BH10" s="3"/>
      <c r="BI10" s="3"/>
      <c r="BJ10" s="2"/>
      <c r="BK10" s="2"/>
      <c r="BL10" s="57" t="s">
        <v>20</v>
      </c>
      <c r="BM10" s="58"/>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22</v>
      </c>
      <c r="BM11" s="59"/>
      <c r="BN11" s="59"/>
      <c r="BO11" s="59"/>
      <c r="BP11" s="59"/>
      <c r="BQ11" s="59"/>
      <c r="BR11" s="59"/>
      <c r="BS11" s="59"/>
      <c r="BT11" s="59"/>
      <c r="BU11" s="59"/>
      <c r="BV11" s="59"/>
      <c r="BW11" s="59"/>
      <c r="BX11" s="59"/>
      <c r="BY11" s="59"/>
      <c r="BZ11" s="59"/>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c r="A14" s="2"/>
      <c r="B14" s="61" t="s">
        <v>23</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0" t="s">
        <v>24</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107</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25</v>
      </c>
      <c r="D34" s="52"/>
      <c r="E34" s="52"/>
      <c r="F34" s="52"/>
      <c r="G34" s="52"/>
      <c r="H34" s="52"/>
      <c r="I34" s="52"/>
      <c r="J34" s="52"/>
      <c r="K34" s="52"/>
      <c r="L34" s="52"/>
      <c r="M34" s="52"/>
      <c r="N34" s="52"/>
      <c r="O34" s="52"/>
      <c r="P34" s="52"/>
      <c r="Q34" s="19"/>
      <c r="R34" s="52" t="s">
        <v>26</v>
      </c>
      <c r="S34" s="52"/>
      <c r="T34" s="52"/>
      <c r="U34" s="52"/>
      <c r="V34" s="52"/>
      <c r="W34" s="52"/>
      <c r="X34" s="52"/>
      <c r="Y34" s="52"/>
      <c r="Z34" s="52"/>
      <c r="AA34" s="52"/>
      <c r="AB34" s="52"/>
      <c r="AC34" s="52"/>
      <c r="AD34" s="52"/>
      <c r="AE34" s="52"/>
      <c r="AF34" s="19"/>
      <c r="AG34" s="52" t="s">
        <v>27</v>
      </c>
      <c r="AH34" s="52"/>
      <c r="AI34" s="52"/>
      <c r="AJ34" s="52"/>
      <c r="AK34" s="52"/>
      <c r="AL34" s="52"/>
      <c r="AM34" s="52"/>
      <c r="AN34" s="52"/>
      <c r="AO34" s="52"/>
      <c r="AP34" s="52"/>
      <c r="AQ34" s="52"/>
      <c r="AR34" s="52"/>
      <c r="AS34" s="52"/>
      <c r="AT34" s="52"/>
      <c r="AU34" s="19"/>
      <c r="AV34" s="52" t="s">
        <v>28</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29</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105</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30</v>
      </c>
      <c r="D56" s="52"/>
      <c r="E56" s="52"/>
      <c r="F56" s="52"/>
      <c r="G56" s="52"/>
      <c r="H56" s="52"/>
      <c r="I56" s="52"/>
      <c r="J56" s="52"/>
      <c r="K56" s="52"/>
      <c r="L56" s="52"/>
      <c r="M56" s="52"/>
      <c r="N56" s="52"/>
      <c r="O56" s="52"/>
      <c r="P56" s="52"/>
      <c r="Q56" s="19"/>
      <c r="R56" s="52" t="s">
        <v>31</v>
      </c>
      <c r="S56" s="52"/>
      <c r="T56" s="52"/>
      <c r="U56" s="52"/>
      <c r="V56" s="52"/>
      <c r="W56" s="52"/>
      <c r="X56" s="52"/>
      <c r="Y56" s="52"/>
      <c r="Z56" s="52"/>
      <c r="AA56" s="52"/>
      <c r="AB56" s="52"/>
      <c r="AC56" s="52"/>
      <c r="AD56" s="52"/>
      <c r="AE56" s="52"/>
      <c r="AF56" s="19"/>
      <c r="AG56" s="52" t="s">
        <v>32</v>
      </c>
      <c r="AH56" s="52"/>
      <c r="AI56" s="52"/>
      <c r="AJ56" s="52"/>
      <c r="AK56" s="52"/>
      <c r="AL56" s="52"/>
      <c r="AM56" s="52"/>
      <c r="AN56" s="52"/>
      <c r="AO56" s="52"/>
      <c r="AP56" s="52"/>
      <c r="AQ56" s="52"/>
      <c r="AR56" s="52"/>
      <c r="AS56" s="52"/>
      <c r="AT56" s="52"/>
      <c r="AU56" s="19"/>
      <c r="AV56" s="52" t="s">
        <v>33</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34</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35</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106</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36</v>
      </c>
      <c r="D79" s="52"/>
      <c r="E79" s="52"/>
      <c r="F79" s="52"/>
      <c r="G79" s="52"/>
      <c r="H79" s="52"/>
      <c r="I79" s="52"/>
      <c r="J79" s="52"/>
      <c r="K79" s="52"/>
      <c r="L79" s="52"/>
      <c r="M79" s="52"/>
      <c r="N79" s="52"/>
      <c r="O79" s="52"/>
      <c r="P79" s="52"/>
      <c r="Q79" s="52"/>
      <c r="R79" s="52"/>
      <c r="S79" s="52"/>
      <c r="T79" s="52"/>
      <c r="U79" s="19"/>
      <c r="V79" s="19"/>
      <c r="W79" s="52" t="s">
        <v>37</v>
      </c>
      <c r="X79" s="52"/>
      <c r="Y79" s="52"/>
      <c r="Z79" s="52"/>
      <c r="AA79" s="52"/>
      <c r="AB79" s="52"/>
      <c r="AC79" s="52"/>
      <c r="AD79" s="52"/>
      <c r="AE79" s="52"/>
      <c r="AF79" s="52"/>
      <c r="AG79" s="52"/>
      <c r="AH79" s="52"/>
      <c r="AI79" s="52"/>
      <c r="AJ79" s="52"/>
      <c r="AK79" s="52"/>
      <c r="AL79" s="52"/>
      <c r="AM79" s="52"/>
      <c r="AN79" s="52"/>
      <c r="AO79" s="19"/>
      <c r="AP79" s="19"/>
      <c r="AQ79" s="52" t="s">
        <v>38</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39</v>
      </c>
    </row>
  </sheetData>
  <sheetProtection password="B501"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2" t="s">
        <v>49</v>
      </c>
      <c r="I3" s="83"/>
      <c r="J3" s="83"/>
      <c r="K3" s="83"/>
      <c r="L3" s="83"/>
      <c r="M3" s="83"/>
      <c r="N3" s="83"/>
      <c r="O3" s="83"/>
      <c r="P3" s="83"/>
      <c r="Q3" s="83"/>
      <c r="R3" s="83"/>
      <c r="S3" s="83"/>
      <c r="T3" s="83"/>
      <c r="U3" s="83"/>
      <c r="V3" s="84"/>
      <c r="W3" s="88" t="s">
        <v>50</v>
      </c>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t="s">
        <v>51</v>
      </c>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row>
    <row r="4" spans="1:143">
      <c r="A4" s="26" t="s">
        <v>52</v>
      </c>
      <c r="B4" s="28"/>
      <c r="C4" s="28"/>
      <c r="D4" s="28"/>
      <c r="E4" s="28"/>
      <c r="F4" s="28"/>
      <c r="G4" s="28"/>
      <c r="H4" s="85"/>
      <c r="I4" s="86"/>
      <c r="J4" s="86"/>
      <c r="K4" s="86"/>
      <c r="L4" s="86"/>
      <c r="M4" s="86"/>
      <c r="N4" s="86"/>
      <c r="O4" s="86"/>
      <c r="P4" s="86"/>
      <c r="Q4" s="86"/>
      <c r="R4" s="86"/>
      <c r="S4" s="86"/>
      <c r="T4" s="86"/>
      <c r="U4" s="86"/>
      <c r="V4" s="87"/>
      <c r="W4" s="81" t="s">
        <v>53</v>
      </c>
      <c r="X4" s="81"/>
      <c r="Y4" s="81"/>
      <c r="Z4" s="81"/>
      <c r="AA4" s="81"/>
      <c r="AB4" s="81"/>
      <c r="AC4" s="81"/>
      <c r="AD4" s="81"/>
      <c r="AE4" s="81"/>
      <c r="AF4" s="81"/>
      <c r="AG4" s="81"/>
      <c r="AH4" s="81" t="s">
        <v>54</v>
      </c>
      <c r="AI4" s="81"/>
      <c r="AJ4" s="81"/>
      <c r="AK4" s="81"/>
      <c r="AL4" s="81"/>
      <c r="AM4" s="81"/>
      <c r="AN4" s="81"/>
      <c r="AO4" s="81"/>
      <c r="AP4" s="81"/>
      <c r="AQ4" s="81"/>
      <c r="AR4" s="81"/>
      <c r="AS4" s="81" t="s">
        <v>55</v>
      </c>
      <c r="AT4" s="81"/>
      <c r="AU4" s="81"/>
      <c r="AV4" s="81"/>
      <c r="AW4" s="81"/>
      <c r="AX4" s="81"/>
      <c r="AY4" s="81"/>
      <c r="AZ4" s="81"/>
      <c r="BA4" s="81"/>
      <c r="BB4" s="81"/>
      <c r="BC4" s="81"/>
      <c r="BD4" s="81" t="s">
        <v>56</v>
      </c>
      <c r="BE4" s="81"/>
      <c r="BF4" s="81"/>
      <c r="BG4" s="81"/>
      <c r="BH4" s="81"/>
      <c r="BI4" s="81"/>
      <c r="BJ4" s="81"/>
      <c r="BK4" s="81"/>
      <c r="BL4" s="81"/>
      <c r="BM4" s="81"/>
      <c r="BN4" s="81"/>
      <c r="BO4" s="81" t="s">
        <v>57</v>
      </c>
      <c r="BP4" s="81"/>
      <c r="BQ4" s="81"/>
      <c r="BR4" s="81"/>
      <c r="BS4" s="81"/>
      <c r="BT4" s="81"/>
      <c r="BU4" s="81"/>
      <c r="BV4" s="81"/>
      <c r="BW4" s="81"/>
      <c r="BX4" s="81"/>
      <c r="BY4" s="81"/>
      <c r="BZ4" s="81" t="s">
        <v>58</v>
      </c>
      <c r="CA4" s="81"/>
      <c r="CB4" s="81"/>
      <c r="CC4" s="81"/>
      <c r="CD4" s="81"/>
      <c r="CE4" s="81"/>
      <c r="CF4" s="81"/>
      <c r="CG4" s="81"/>
      <c r="CH4" s="81"/>
      <c r="CI4" s="81"/>
      <c r="CJ4" s="81"/>
      <c r="CK4" s="81" t="s">
        <v>59</v>
      </c>
      <c r="CL4" s="81"/>
      <c r="CM4" s="81"/>
      <c r="CN4" s="81"/>
      <c r="CO4" s="81"/>
      <c r="CP4" s="81"/>
      <c r="CQ4" s="81"/>
      <c r="CR4" s="81"/>
      <c r="CS4" s="81"/>
      <c r="CT4" s="81"/>
      <c r="CU4" s="81"/>
      <c r="CV4" s="81" t="s">
        <v>60</v>
      </c>
      <c r="CW4" s="81"/>
      <c r="CX4" s="81"/>
      <c r="CY4" s="81"/>
      <c r="CZ4" s="81"/>
      <c r="DA4" s="81"/>
      <c r="DB4" s="81"/>
      <c r="DC4" s="81"/>
      <c r="DD4" s="81"/>
      <c r="DE4" s="81"/>
      <c r="DF4" s="81"/>
      <c r="DG4" s="81" t="s">
        <v>61</v>
      </c>
      <c r="DH4" s="81"/>
      <c r="DI4" s="81"/>
      <c r="DJ4" s="81"/>
      <c r="DK4" s="81"/>
      <c r="DL4" s="81"/>
      <c r="DM4" s="81"/>
      <c r="DN4" s="81"/>
      <c r="DO4" s="81"/>
      <c r="DP4" s="81"/>
      <c r="DQ4" s="81"/>
      <c r="DR4" s="81" t="s">
        <v>62</v>
      </c>
      <c r="DS4" s="81"/>
      <c r="DT4" s="81"/>
      <c r="DU4" s="81"/>
      <c r="DV4" s="81"/>
      <c r="DW4" s="81"/>
      <c r="DX4" s="81"/>
      <c r="DY4" s="81"/>
      <c r="DZ4" s="81"/>
      <c r="EA4" s="81"/>
      <c r="EB4" s="81"/>
      <c r="EC4" s="81" t="s">
        <v>63</v>
      </c>
      <c r="ED4" s="81"/>
      <c r="EE4" s="81"/>
      <c r="EF4" s="81"/>
      <c r="EG4" s="81"/>
      <c r="EH4" s="81"/>
      <c r="EI4" s="81"/>
      <c r="EJ4" s="81"/>
      <c r="EK4" s="81"/>
      <c r="EL4" s="81"/>
      <c r="EM4" s="81"/>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212105</v>
      </c>
      <c r="D6" s="31">
        <f t="shared" si="3"/>
        <v>47</v>
      </c>
      <c r="E6" s="31">
        <f t="shared" si="3"/>
        <v>1</v>
      </c>
      <c r="F6" s="31">
        <f t="shared" si="3"/>
        <v>0</v>
      </c>
      <c r="G6" s="31">
        <f t="shared" si="3"/>
        <v>0</v>
      </c>
      <c r="H6" s="31" t="str">
        <f t="shared" si="3"/>
        <v>岐阜県　恵那市</v>
      </c>
      <c r="I6" s="31" t="str">
        <f t="shared" si="3"/>
        <v>法非適用</v>
      </c>
      <c r="J6" s="31" t="str">
        <f t="shared" si="3"/>
        <v>水道事業</v>
      </c>
      <c r="K6" s="31" t="str">
        <f t="shared" si="3"/>
        <v>簡易水道事業</v>
      </c>
      <c r="L6" s="31" t="str">
        <f t="shared" si="3"/>
        <v>D1</v>
      </c>
      <c r="M6" s="32" t="str">
        <f t="shared" si="3"/>
        <v>-</v>
      </c>
      <c r="N6" s="32" t="str">
        <f t="shared" si="3"/>
        <v>該当数値なし</v>
      </c>
      <c r="O6" s="32">
        <f t="shared" si="3"/>
        <v>39.49</v>
      </c>
      <c r="P6" s="32">
        <f t="shared" si="3"/>
        <v>3466</v>
      </c>
      <c r="Q6" s="32">
        <f t="shared" si="3"/>
        <v>53052</v>
      </c>
      <c r="R6" s="32">
        <f t="shared" si="3"/>
        <v>504.24</v>
      </c>
      <c r="S6" s="32">
        <f t="shared" si="3"/>
        <v>105.21</v>
      </c>
      <c r="T6" s="32">
        <f t="shared" si="3"/>
        <v>20676</v>
      </c>
      <c r="U6" s="32">
        <f t="shared" si="3"/>
        <v>68.099999999999994</v>
      </c>
      <c r="V6" s="32">
        <f t="shared" si="3"/>
        <v>303.61</v>
      </c>
      <c r="W6" s="33">
        <f>IF(W7="",NA(),W7)</f>
        <v>81.5</v>
      </c>
      <c r="X6" s="33">
        <f t="shared" ref="X6:AF6" si="4">IF(X7="",NA(),X7)</f>
        <v>86.48</v>
      </c>
      <c r="Y6" s="33">
        <f t="shared" si="4"/>
        <v>79.39</v>
      </c>
      <c r="Z6" s="33">
        <f t="shared" si="4"/>
        <v>81.22</v>
      </c>
      <c r="AA6" s="33">
        <f t="shared" si="4"/>
        <v>90.04</v>
      </c>
      <c r="AB6" s="33">
        <f t="shared" si="4"/>
        <v>78.3</v>
      </c>
      <c r="AC6" s="33">
        <f t="shared" si="4"/>
        <v>76.64</v>
      </c>
      <c r="AD6" s="33">
        <f t="shared" si="4"/>
        <v>75.91</v>
      </c>
      <c r="AE6" s="33">
        <f t="shared" si="4"/>
        <v>77.19</v>
      </c>
      <c r="AF6" s="33">
        <f t="shared" si="4"/>
        <v>77.48</v>
      </c>
      <c r="AG6" s="32" t="str">
        <f>IF(AG7="","",IF(AG7="-","【-】","【"&amp;SUBSTITUTE(TEXT(AG7,"#,##0.00"),"-","△")&amp;"】"))</f>
        <v>【76.03】</v>
      </c>
      <c r="AH6" s="32" t="e">
        <f>IF(AH7="",NA(),AH7)</f>
        <v>#N/A</v>
      </c>
      <c r="AI6" s="32" t="e">
        <f t="shared" ref="AI6:AQ6" si="5">IF(AI7="",NA(),AI7)</f>
        <v>#N/A</v>
      </c>
      <c r="AJ6" s="32" t="e">
        <f t="shared" si="5"/>
        <v>#N/A</v>
      </c>
      <c r="AK6" s="32" t="e">
        <f t="shared" si="5"/>
        <v>#N/A</v>
      </c>
      <c r="AL6" s="32" t="e">
        <f t="shared" si="5"/>
        <v>#N/A</v>
      </c>
      <c r="AM6" s="32" t="e">
        <f t="shared" si="5"/>
        <v>#N/A</v>
      </c>
      <c r="AN6" s="32" t="e">
        <f t="shared" si="5"/>
        <v>#N/A</v>
      </c>
      <c r="AO6" s="32" t="e">
        <f t="shared" si="5"/>
        <v>#N/A</v>
      </c>
      <c r="AP6" s="32" t="e">
        <f t="shared" si="5"/>
        <v>#N/A</v>
      </c>
      <c r="AQ6" s="32" t="e">
        <f t="shared" si="5"/>
        <v>#N/A</v>
      </c>
      <c r="AR6" s="32" t="str">
        <f>IF(AR7="","",IF(AR7="-","【-】","【"&amp;SUBSTITUTE(TEXT(AR7,"#,##0.00"),"-","△")&amp;"】"))</f>
        <v/>
      </c>
      <c r="AS6" s="32" t="e">
        <f>IF(AS7="",NA(),AS7)</f>
        <v>#N/A</v>
      </c>
      <c r="AT6" s="32" t="e">
        <f t="shared" ref="AT6:BB6" si="6">IF(AT7="",NA(),AT7)</f>
        <v>#N/A</v>
      </c>
      <c r="AU6" s="32" t="e">
        <f t="shared" si="6"/>
        <v>#N/A</v>
      </c>
      <c r="AV6" s="32" t="e">
        <f t="shared" si="6"/>
        <v>#N/A</v>
      </c>
      <c r="AW6" s="32" t="e">
        <f t="shared" si="6"/>
        <v>#N/A</v>
      </c>
      <c r="AX6" s="32" t="e">
        <f t="shared" si="6"/>
        <v>#N/A</v>
      </c>
      <c r="AY6" s="32" t="e">
        <f t="shared" si="6"/>
        <v>#N/A</v>
      </c>
      <c r="AZ6" s="32" t="e">
        <f t="shared" si="6"/>
        <v>#N/A</v>
      </c>
      <c r="BA6" s="32" t="e">
        <f t="shared" si="6"/>
        <v>#N/A</v>
      </c>
      <c r="BB6" s="32" t="e">
        <f t="shared" si="6"/>
        <v>#N/A</v>
      </c>
      <c r="BC6" s="32" t="str">
        <f>IF(BC7="","",IF(BC7="-","【-】","【"&amp;SUBSTITUTE(TEXT(BC7,"#,##0.00"),"-","△")&amp;"】"))</f>
        <v/>
      </c>
      <c r="BD6" s="33">
        <f>IF(BD7="",NA(),BD7)</f>
        <v>1435.02</v>
      </c>
      <c r="BE6" s="33">
        <f t="shared" ref="BE6:BM6" si="7">IF(BE7="",NA(),BE7)</f>
        <v>1277.71</v>
      </c>
      <c r="BF6" s="33">
        <f t="shared" si="7"/>
        <v>1217.54</v>
      </c>
      <c r="BG6" s="33">
        <f t="shared" si="7"/>
        <v>1205.5999999999999</v>
      </c>
      <c r="BH6" s="33">
        <f t="shared" si="7"/>
        <v>1258.6500000000001</v>
      </c>
      <c r="BI6" s="33">
        <f t="shared" si="7"/>
        <v>1358.75</v>
      </c>
      <c r="BJ6" s="33">
        <f t="shared" si="7"/>
        <v>1355.28</v>
      </c>
      <c r="BK6" s="33">
        <f t="shared" si="7"/>
        <v>1321.78</v>
      </c>
      <c r="BL6" s="33">
        <f t="shared" si="7"/>
        <v>1326.51</v>
      </c>
      <c r="BM6" s="33">
        <f t="shared" si="7"/>
        <v>1285.3599999999999</v>
      </c>
      <c r="BN6" s="32" t="str">
        <f>IF(BN7="","",IF(BN7="-","【-】","【"&amp;SUBSTITUTE(TEXT(BN7,"#,##0.00"),"-","△")&amp;"】"))</f>
        <v>【1,239.32】</v>
      </c>
      <c r="BO6" s="33">
        <f>IF(BO7="",NA(),BO7)</f>
        <v>59.1</v>
      </c>
      <c r="BP6" s="33">
        <f t="shared" ref="BP6:BX6" si="8">IF(BP7="",NA(),BP7)</f>
        <v>59.24</v>
      </c>
      <c r="BQ6" s="33">
        <f t="shared" si="8"/>
        <v>60.44</v>
      </c>
      <c r="BR6" s="33">
        <f t="shared" si="8"/>
        <v>61.3</v>
      </c>
      <c r="BS6" s="33">
        <f t="shared" si="8"/>
        <v>66.849999999999994</v>
      </c>
      <c r="BT6" s="33">
        <f t="shared" si="8"/>
        <v>57.18</v>
      </c>
      <c r="BU6" s="33">
        <f t="shared" si="8"/>
        <v>54.56</v>
      </c>
      <c r="BV6" s="33">
        <f t="shared" si="8"/>
        <v>54.57</v>
      </c>
      <c r="BW6" s="33">
        <f t="shared" si="8"/>
        <v>54.4</v>
      </c>
      <c r="BX6" s="33">
        <f t="shared" si="8"/>
        <v>54.45</v>
      </c>
      <c r="BY6" s="32" t="str">
        <f>IF(BY7="","",IF(BY7="-","【-】","【"&amp;SUBSTITUTE(TEXT(BY7,"#,##0.00"),"-","△")&amp;"】"))</f>
        <v>【36.33】</v>
      </c>
      <c r="BZ6" s="33">
        <f>IF(BZ7="",NA(),BZ7)</f>
        <v>319.14</v>
      </c>
      <c r="CA6" s="33">
        <f t="shared" ref="CA6:CI6" si="9">IF(CA7="",NA(),CA7)</f>
        <v>337.09</v>
      </c>
      <c r="CB6" s="33">
        <f t="shared" si="9"/>
        <v>345.69</v>
      </c>
      <c r="CC6" s="33">
        <f t="shared" si="9"/>
        <v>353.45</v>
      </c>
      <c r="CD6" s="33">
        <f t="shared" si="9"/>
        <v>335.24</v>
      </c>
      <c r="CE6" s="33">
        <f t="shared" si="9"/>
        <v>295.62</v>
      </c>
      <c r="CF6" s="33">
        <f t="shared" si="9"/>
        <v>314.44</v>
      </c>
      <c r="CG6" s="33">
        <f t="shared" si="9"/>
        <v>318.02999999999997</v>
      </c>
      <c r="CH6" s="33">
        <f t="shared" si="9"/>
        <v>325.14</v>
      </c>
      <c r="CI6" s="33">
        <f t="shared" si="9"/>
        <v>332.75</v>
      </c>
      <c r="CJ6" s="32" t="str">
        <f>IF(CJ7="","",IF(CJ7="-","【-】","【"&amp;SUBSTITUTE(TEXT(CJ7,"#,##0.00"),"-","△")&amp;"】"))</f>
        <v>【476.46】</v>
      </c>
      <c r="CK6" s="33">
        <f>IF(CK7="",NA(),CK7)</f>
        <v>67.260000000000005</v>
      </c>
      <c r="CL6" s="33">
        <f t="shared" ref="CL6:CT6" si="10">IF(CL7="",NA(),CL7)</f>
        <v>67.22</v>
      </c>
      <c r="CM6" s="33">
        <f t="shared" si="10"/>
        <v>66</v>
      </c>
      <c r="CN6" s="33">
        <f t="shared" si="10"/>
        <v>65.849999999999994</v>
      </c>
      <c r="CO6" s="33">
        <f t="shared" si="10"/>
        <v>65.239999999999995</v>
      </c>
      <c r="CP6" s="33">
        <f t="shared" si="10"/>
        <v>63.04</v>
      </c>
      <c r="CQ6" s="33">
        <f t="shared" si="10"/>
        <v>64.3</v>
      </c>
      <c r="CR6" s="33">
        <f t="shared" si="10"/>
        <v>63.99</v>
      </c>
      <c r="CS6" s="33">
        <f t="shared" si="10"/>
        <v>62.01</v>
      </c>
      <c r="CT6" s="33">
        <f t="shared" si="10"/>
        <v>60.68</v>
      </c>
      <c r="CU6" s="32" t="str">
        <f>IF(CU7="","",IF(CU7="-","【-】","【"&amp;SUBSTITUTE(TEXT(CU7,"#,##0.00"),"-","△")&amp;"】"))</f>
        <v>【58.19】</v>
      </c>
      <c r="CV6" s="33">
        <f>IF(CV7="",NA(),CV7)</f>
        <v>81.72</v>
      </c>
      <c r="CW6" s="33">
        <f t="shared" ref="CW6:DE6" si="11">IF(CW7="",NA(),CW7)</f>
        <v>81.98</v>
      </c>
      <c r="CX6" s="33">
        <f t="shared" si="11"/>
        <v>82.54</v>
      </c>
      <c r="CY6" s="33">
        <f t="shared" si="11"/>
        <v>82.42</v>
      </c>
      <c r="CZ6" s="33">
        <f t="shared" si="11"/>
        <v>81.11</v>
      </c>
      <c r="DA6" s="33">
        <f t="shared" si="11"/>
        <v>78.06</v>
      </c>
      <c r="DB6" s="33">
        <f t="shared" si="11"/>
        <v>76.38</v>
      </c>
      <c r="DC6" s="33">
        <f t="shared" si="11"/>
        <v>76.260000000000005</v>
      </c>
      <c r="DD6" s="33">
        <f t="shared" si="11"/>
        <v>75.8</v>
      </c>
      <c r="DE6" s="33">
        <f t="shared" si="11"/>
        <v>75.760000000000005</v>
      </c>
      <c r="DF6" s="32" t="str">
        <f>IF(DF7="","",IF(DF7="-","【-】","【"&amp;SUBSTITUTE(TEXT(DF7,"#,##0.00"),"-","△")&amp;"】"))</f>
        <v>【75.39】</v>
      </c>
      <c r="DG6" s="32" t="e">
        <f>IF(DG7="",NA(),DG7)</f>
        <v>#N/A</v>
      </c>
      <c r="DH6" s="32" t="e">
        <f t="shared" ref="DH6:DP6" si="12">IF(DH7="",NA(),DH7)</f>
        <v>#N/A</v>
      </c>
      <c r="DI6" s="32" t="e">
        <f t="shared" si="12"/>
        <v>#N/A</v>
      </c>
      <c r="DJ6" s="32" t="e">
        <f t="shared" si="12"/>
        <v>#N/A</v>
      </c>
      <c r="DK6" s="32" t="e">
        <f t="shared" si="12"/>
        <v>#N/A</v>
      </c>
      <c r="DL6" s="32" t="e">
        <f t="shared" si="12"/>
        <v>#N/A</v>
      </c>
      <c r="DM6" s="32" t="e">
        <f t="shared" si="12"/>
        <v>#N/A</v>
      </c>
      <c r="DN6" s="32" t="e">
        <f t="shared" si="12"/>
        <v>#N/A</v>
      </c>
      <c r="DO6" s="32" t="e">
        <f t="shared" si="12"/>
        <v>#N/A</v>
      </c>
      <c r="DP6" s="32" t="e">
        <f t="shared" si="12"/>
        <v>#N/A</v>
      </c>
      <c r="DQ6" s="32" t="str">
        <f>IF(DQ7="","",IF(DQ7="-","【-】","【"&amp;SUBSTITUTE(TEXT(DQ7,"#,##0.00"),"-","△")&amp;"】"))</f>
        <v/>
      </c>
      <c r="DR6" s="32" t="e">
        <f>IF(DR7="",NA(),DR7)</f>
        <v>#N/A</v>
      </c>
      <c r="DS6" s="32" t="e">
        <f t="shared" ref="DS6:EA6" si="13">IF(DS7="",NA(),DS7)</f>
        <v>#N/A</v>
      </c>
      <c r="DT6" s="32" t="e">
        <f t="shared" si="13"/>
        <v>#N/A</v>
      </c>
      <c r="DU6" s="32" t="e">
        <f t="shared" si="13"/>
        <v>#N/A</v>
      </c>
      <c r="DV6" s="32" t="e">
        <f t="shared" si="13"/>
        <v>#N/A</v>
      </c>
      <c r="DW6" s="32" t="e">
        <f t="shared" si="13"/>
        <v>#N/A</v>
      </c>
      <c r="DX6" s="32" t="e">
        <f t="shared" si="13"/>
        <v>#N/A</v>
      </c>
      <c r="DY6" s="32" t="e">
        <f t="shared" si="13"/>
        <v>#N/A</v>
      </c>
      <c r="DZ6" s="32" t="e">
        <f t="shared" si="13"/>
        <v>#N/A</v>
      </c>
      <c r="EA6" s="32" t="e">
        <f t="shared" si="13"/>
        <v>#N/A</v>
      </c>
      <c r="EB6" s="32" t="str">
        <f>IF(EB7="","",IF(EB7="-","【-】","【"&amp;SUBSTITUTE(TEXT(EB7,"#,##0.00"),"-","△")&amp;"】"))</f>
        <v/>
      </c>
      <c r="EC6" s="33">
        <f>IF(EC7="",NA(),EC7)</f>
        <v>7.0000000000000007E-2</v>
      </c>
      <c r="ED6" s="33">
        <f t="shared" ref="ED6:EL6" si="14">IF(ED7="",NA(),ED7)</f>
        <v>0.42</v>
      </c>
      <c r="EE6" s="33">
        <f t="shared" si="14"/>
        <v>0.05</v>
      </c>
      <c r="EF6" s="33">
        <f t="shared" si="14"/>
        <v>0.16</v>
      </c>
      <c r="EG6" s="33">
        <f t="shared" si="14"/>
        <v>0.04</v>
      </c>
      <c r="EH6" s="33">
        <f t="shared" si="14"/>
        <v>0.83</v>
      </c>
      <c r="EI6" s="33">
        <f t="shared" si="14"/>
        <v>0.62</v>
      </c>
      <c r="EJ6" s="33">
        <f t="shared" si="14"/>
        <v>0.59</v>
      </c>
      <c r="EK6" s="33">
        <f t="shared" si="14"/>
        <v>0.64</v>
      </c>
      <c r="EL6" s="33">
        <f t="shared" si="14"/>
        <v>0.55000000000000004</v>
      </c>
      <c r="EM6" s="32" t="str">
        <f>IF(EM7="","",IF(EM7="-","【-】","【"&amp;SUBSTITUTE(TEXT(EM7,"#,##0.00"),"-","△")&amp;"】"))</f>
        <v>【0.74】</v>
      </c>
    </row>
    <row r="7" spans="1:143" s="34" customFormat="1">
      <c r="A7" s="26"/>
      <c r="B7" s="35">
        <v>2014</v>
      </c>
      <c r="C7" s="35">
        <v>212105</v>
      </c>
      <c r="D7" s="35">
        <v>47</v>
      </c>
      <c r="E7" s="35">
        <v>1</v>
      </c>
      <c r="F7" s="35">
        <v>0</v>
      </c>
      <c r="G7" s="35">
        <v>0</v>
      </c>
      <c r="H7" s="35" t="s">
        <v>93</v>
      </c>
      <c r="I7" s="35" t="s">
        <v>94</v>
      </c>
      <c r="J7" s="35" t="s">
        <v>95</v>
      </c>
      <c r="K7" s="35" t="s">
        <v>96</v>
      </c>
      <c r="L7" s="35" t="s">
        <v>97</v>
      </c>
      <c r="M7" s="36" t="s">
        <v>98</v>
      </c>
      <c r="N7" s="36" t="s">
        <v>99</v>
      </c>
      <c r="O7" s="36">
        <v>39.49</v>
      </c>
      <c r="P7" s="36">
        <v>3466</v>
      </c>
      <c r="Q7" s="36">
        <v>53052</v>
      </c>
      <c r="R7" s="36">
        <v>504.24</v>
      </c>
      <c r="S7" s="36">
        <v>105.21</v>
      </c>
      <c r="T7" s="36">
        <v>20676</v>
      </c>
      <c r="U7" s="36">
        <v>68.099999999999994</v>
      </c>
      <c r="V7" s="36">
        <v>303.61</v>
      </c>
      <c r="W7" s="36">
        <v>81.5</v>
      </c>
      <c r="X7" s="36">
        <v>86.48</v>
      </c>
      <c r="Y7" s="36">
        <v>79.39</v>
      </c>
      <c r="Z7" s="36">
        <v>81.22</v>
      </c>
      <c r="AA7" s="36">
        <v>90.04</v>
      </c>
      <c r="AB7" s="36">
        <v>78.3</v>
      </c>
      <c r="AC7" s="36">
        <v>76.64</v>
      </c>
      <c r="AD7" s="36">
        <v>75.91</v>
      </c>
      <c r="AE7" s="36">
        <v>77.19</v>
      </c>
      <c r="AF7" s="36">
        <v>77.48</v>
      </c>
      <c r="AG7" s="36">
        <v>76.03</v>
      </c>
      <c r="AH7" s="36"/>
      <c r="AI7" s="36"/>
      <c r="AJ7" s="36"/>
      <c r="AK7" s="36"/>
      <c r="AL7" s="36"/>
      <c r="AM7" s="36"/>
      <c r="AN7" s="36"/>
      <c r="AO7" s="36"/>
      <c r="AP7" s="36"/>
      <c r="AQ7" s="36"/>
      <c r="AR7" s="36"/>
      <c r="AS7" s="36"/>
      <c r="AT7" s="36"/>
      <c r="AU7" s="36"/>
      <c r="AV7" s="36"/>
      <c r="AW7" s="36"/>
      <c r="AX7" s="36"/>
      <c r="AY7" s="36"/>
      <c r="AZ7" s="36"/>
      <c r="BA7" s="36"/>
      <c r="BB7" s="36"/>
      <c r="BC7" s="36"/>
      <c r="BD7" s="36">
        <v>1435.02</v>
      </c>
      <c r="BE7" s="36">
        <v>1277.71</v>
      </c>
      <c r="BF7" s="36">
        <v>1217.54</v>
      </c>
      <c r="BG7" s="36">
        <v>1205.5999999999999</v>
      </c>
      <c r="BH7" s="36">
        <v>1258.6500000000001</v>
      </c>
      <c r="BI7" s="36">
        <v>1358.75</v>
      </c>
      <c r="BJ7" s="36">
        <v>1355.28</v>
      </c>
      <c r="BK7" s="36">
        <v>1321.78</v>
      </c>
      <c r="BL7" s="36">
        <v>1326.51</v>
      </c>
      <c r="BM7" s="36">
        <v>1285.3599999999999</v>
      </c>
      <c r="BN7" s="36">
        <v>1239.32</v>
      </c>
      <c r="BO7" s="36">
        <v>59.1</v>
      </c>
      <c r="BP7" s="36">
        <v>59.24</v>
      </c>
      <c r="BQ7" s="36">
        <v>60.44</v>
      </c>
      <c r="BR7" s="36">
        <v>61.3</v>
      </c>
      <c r="BS7" s="36">
        <v>66.849999999999994</v>
      </c>
      <c r="BT7" s="36">
        <v>57.18</v>
      </c>
      <c r="BU7" s="36">
        <v>54.56</v>
      </c>
      <c r="BV7" s="36">
        <v>54.57</v>
      </c>
      <c r="BW7" s="36">
        <v>54.4</v>
      </c>
      <c r="BX7" s="36">
        <v>54.45</v>
      </c>
      <c r="BY7" s="36">
        <v>36.33</v>
      </c>
      <c r="BZ7" s="36">
        <v>319.14</v>
      </c>
      <c r="CA7" s="36">
        <v>337.09</v>
      </c>
      <c r="CB7" s="36">
        <v>345.69</v>
      </c>
      <c r="CC7" s="36">
        <v>353.45</v>
      </c>
      <c r="CD7" s="36">
        <v>335.24</v>
      </c>
      <c r="CE7" s="36">
        <v>295.62</v>
      </c>
      <c r="CF7" s="36">
        <v>314.44</v>
      </c>
      <c r="CG7" s="36">
        <v>318.02999999999997</v>
      </c>
      <c r="CH7" s="36">
        <v>325.14</v>
      </c>
      <c r="CI7" s="36">
        <v>332.75</v>
      </c>
      <c r="CJ7" s="36">
        <v>476.46</v>
      </c>
      <c r="CK7" s="36">
        <v>67.260000000000005</v>
      </c>
      <c r="CL7" s="36">
        <v>67.22</v>
      </c>
      <c r="CM7" s="36">
        <v>66</v>
      </c>
      <c r="CN7" s="36">
        <v>65.849999999999994</v>
      </c>
      <c r="CO7" s="36">
        <v>65.239999999999995</v>
      </c>
      <c r="CP7" s="36">
        <v>63.04</v>
      </c>
      <c r="CQ7" s="36">
        <v>64.3</v>
      </c>
      <c r="CR7" s="36">
        <v>63.99</v>
      </c>
      <c r="CS7" s="36">
        <v>62.01</v>
      </c>
      <c r="CT7" s="36">
        <v>60.68</v>
      </c>
      <c r="CU7" s="36">
        <v>58.19</v>
      </c>
      <c r="CV7" s="36">
        <v>81.72</v>
      </c>
      <c r="CW7" s="36">
        <v>81.98</v>
      </c>
      <c r="CX7" s="36">
        <v>82.54</v>
      </c>
      <c r="CY7" s="36">
        <v>82.42</v>
      </c>
      <c r="CZ7" s="36">
        <v>81.11</v>
      </c>
      <c r="DA7" s="36">
        <v>78.06</v>
      </c>
      <c r="DB7" s="36">
        <v>76.38</v>
      </c>
      <c r="DC7" s="36">
        <v>76.260000000000005</v>
      </c>
      <c r="DD7" s="36">
        <v>75.8</v>
      </c>
      <c r="DE7" s="36">
        <v>75.760000000000005</v>
      </c>
      <c r="DF7" s="36">
        <v>75.39</v>
      </c>
      <c r="DG7" s="36"/>
      <c r="DH7" s="36"/>
      <c r="DI7" s="36"/>
      <c r="DJ7" s="36"/>
      <c r="DK7" s="36"/>
      <c r="DL7" s="36"/>
      <c r="DM7" s="36"/>
      <c r="DN7" s="36"/>
      <c r="DO7" s="36"/>
      <c r="DP7" s="36"/>
      <c r="DQ7" s="36"/>
      <c r="DR7" s="36"/>
      <c r="DS7" s="36"/>
      <c r="DT7" s="36"/>
      <c r="DU7" s="36"/>
      <c r="DV7" s="36"/>
      <c r="DW7" s="36"/>
      <c r="DX7" s="36"/>
      <c r="DY7" s="36"/>
      <c r="DZ7" s="36"/>
      <c r="EA7" s="36"/>
      <c r="EB7" s="36"/>
      <c r="EC7" s="36">
        <v>7.0000000000000007E-2</v>
      </c>
      <c r="ED7" s="36">
        <v>0.42</v>
      </c>
      <c r="EE7" s="36">
        <v>0.05</v>
      </c>
      <c r="EF7" s="36">
        <v>0.16</v>
      </c>
      <c r="EG7" s="36">
        <v>0.04</v>
      </c>
      <c r="EH7" s="36">
        <v>0.83</v>
      </c>
      <c r="EI7" s="36">
        <v>0.62</v>
      </c>
      <c r="EJ7" s="36">
        <v>0.59</v>
      </c>
      <c r="EK7" s="36">
        <v>0.64</v>
      </c>
      <c r="EL7" s="36">
        <v>0.55000000000000004</v>
      </c>
      <c r="EM7" s="36">
        <v>0.74</v>
      </c>
    </row>
    <row r="8" spans="1:143">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row>
    <row r="9" spans="1:143">
      <c r="A9" s="38"/>
      <c r="B9" s="38" t="s">
        <v>100</v>
      </c>
      <c r="C9" s="38" t="s">
        <v>101</v>
      </c>
      <c r="D9" s="38" t="s">
        <v>102</v>
      </c>
      <c r="E9" s="38" t="s">
        <v>103</v>
      </c>
      <c r="F9" s="38" t="s">
        <v>104</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8" t="s">
        <v>43</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市川　智康</cp:lastModifiedBy>
  <cp:lastPrinted>2016-02-12T00:06:08Z</cp:lastPrinted>
  <dcterms:created xsi:type="dcterms:W3CDTF">2016-01-18T05:03:06Z</dcterms:created>
  <dcterms:modified xsi:type="dcterms:W3CDTF">2016-02-12T00:08:12Z</dcterms:modified>
  <cp:category/>
</cp:coreProperties>
</file>